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50" windowWidth="20730" windowHeight="11700"/>
  </bookViews>
  <sheets>
    <sheet name="ADU20062017" sheetId="1" r:id="rId1"/>
  </sheets>
  <definedNames>
    <definedName name="_Regression_Int" localSheetId="0" hidden="1">1</definedName>
    <definedName name="DADUANA">ADU20062017!$B$12</definedName>
    <definedName name="IDADUANA">ADU20062017!#REF!</definedName>
    <definedName name="_xlnm.Print_Titles" localSheetId="0">ADU20062017!$7:$9</definedName>
  </definedNames>
  <calcPr calcId="145621"/>
</workbook>
</file>

<file path=xl/calcChain.xml><?xml version="1.0" encoding="utf-8"?>
<calcChain xmlns="http://schemas.openxmlformats.org/spreadsheetml/2006/main">
  <c r="L77" i="1" l="1"/>
  <c r="L73" i="1"/>
  <c r="L55" i="1"/>
  <c r="L48" i="1"/>
  <c r="L40" i="1"/>
  <c r="L33" i="1"/>
  <c r="L26" i="1"/>
  <c r="L14" i="1"/>
  <c r="L11" i="1"/>
  <c r="K14" i="1"/>
  <c r="K26" i="1"/>
  <c r="K33" i="1"/>
  <c r="K40" i="1"/>
  <c r="K48" i="1"/>
  <c r="K55" i="1"/>
  <c r="K73" i="1"/>
  <c r="K77" i="1"/>
  <c r="K11" i="1"/>
  <c r="J77" i="1"/>
  <c r="J73" i="1"/>
  <c r="J55" i="1"/>
  <c r="J48" i="1"/>
  <c r="J40" i="1"/>
  <c r="J33" i="1"/>
  <c r="J26" i="1"/>
  <c r="J14" i="1"/>
  <c r="J11" i="1"/>
  <c r="I77" i="1"/>
  <c r="I73" i="1"/>
  <c r="I55" i="1"/>
  <c r="I48" i="1"/>
  <c r="I40" i="1"/>
  <c r="I33" i="1"/>
  <c r="I26" i="1"/>
  <c r="I14" i="1"/>
  <c r="I11" i="1"/>
  <c r="H77" i="1"/>
  <c r="H73" i="1"/>
  <c r="H55" i="1"/>
  <c r="H48" i="1"/>
  <c r="H40" i="1"/>
  <c r="H33" i="1"/>
  <c r="H26" i="1"/>
  <c r="H14" i="1"/>
  <c r="H11" i="1"/>
  <c r="F77" i="1"/>
  <c r="F73" i="1"/>
  <c r="F55" i="1"/>
  <c r="F48" i="1"/>
  <c r="C77" i="1"/>
  <c r="D77" i="1"/>
  <c r="E77" i="1"/>
  <c r="G77" i="1"/>
  <c r="F40" i="1"/>
  <c r="F33" i="1"/>
  <c r="F26" i="1"/>
  <c r="F14" i="1"/>
  <c r="F11" i="1"/>
  <c r="G73" i="1"/>
  <c r="G55" i="1"/>
  <c r="G48" i="1"/>
  <c r="G40" i="1"/>
  <c r="G33" i="1"/>
  <c r="G26" i="1"/>
  <c r="G14" i="1"/>
  <c r="G11" i="1"/>
  <c r="E73" i="1"/>
  <c r="E55" i="1"/>
  <c r="E48" i="1"/>
  <c r="E40" i="1"/>
  <c r="E33" i="1"/>
  <c r="E26" i="1"/>
  <c r="E14" i="1"/>
  <c r="E11" i="1"/>
  <c r="D73" i="1"/>
  <c r="D55" i="1"/>
  <c r="D48" i="1"/>
  <c r="D40" i="1"/>
  <c r="D33" i="1"/>
  <c r="D26" i="1"/>
  <c r="D14" i="1"/>
  <c r="D11" i="1"/>
  <c r="C73" i="1"/>
  <c r="C55" i="1"/>
  <c r="C48" i="1"/>
  <c r="C40" i="1"/>
  <c r="C33" i="1"/>
  <c r="C26" i="1"/>
  <c r="C14" i="1"/>
  <c r="C11" i="1"/>
  <c r="D10" i="1" l="1"/>
  <c r="H10" i="1"/>
  <c r="I10" i="1"/>
  <c r="J10" i="1"/>
  <c r="L10" i="1"/>
  <c r="C10" i="1"/>
  <c r="E10" i="1"/>
  <c r="F10" i="1"/>
  <c r="K10" i="1"/>
  <c r="G10" i="1"/>
</calcChain>
</file>

<file path=xl/sharedStrings.xml><?xml version="1.0" encoding="utf-8"?>
<sst xmlns="http://schemas.openxmlformats.org/spreadsheetml/2006/main" count="81" uniqueCount="73">
  <si>
    <t>Interior</t>
  </si>
  <si>
    <t>Aeropuerto El Alto</t>
  </si>
  <si>
    <t>Zona Franca Industrial El Alto</t>
  </si>
  <si>
    <t>Desaguadero</t>
  </si>
  <si>
    <t>Postal La Paz</t>
  </si>
  <si>
    <t xml:space="preserve">Aeropuerto </t>
  </si>
  <si>
    <t>Postal</t>
  </si>
  <si>
    <t>Pisiga</t>
  </si>
  <si>
    <t>Tambo Quemado</t>
  </si>
  <si>
    <t>Villazón</t>
  </si>
  <si>
    <t>Yacuiba</t>
  </si>
  <si>
    <t>Bermejo</t>
  </si>
  <si>
    <t>Aeropuerto Viru Viru</t>
  </si>
  <si>
    <t>Zona Franca Comercial Santa Cruz</t>
  </si>
  <si>
    <t>Apacheta</t>
  </si>
  <si>
    <t>Puerto Suárez</t>
  </si>
  <si>
    <t>Zona Franca Comercial San Matías</t>
  </si>
  <si>
    <t>San Matías</t>
  </si>
  <si>
    <t>Guayaramerín</t>
  </si>
  <si>
    <t>Zona Franca Comercial Yacuiba</t>
  </si>
  <si>
    <t>Zona Franca Comercial Villazón</t>
  </si>
  <si>
    <t>Zona Franca Industrial Cochabamba</t>
  </si>
  <si>
    <t>Villamontes</t>
  </si>
  <si>
    <t>(Valor CIF Frontera en miles de dólares estadounidenses)</t>
  </si>
  <si>
    <t>Charaña</t>
  </si>
  <si>
    <t>Zona Franca Industrial Patacamaya</t>
  </si>
  <si>
    <t>Zona Franca Comercial Desaguadero</t>
  </si>
  <si>
    <t>Zona Franca Comercial Cochabamba</t>
  </si>
  <si>
    <t>Zona Franca Comercial Oruro</t>
  </si>
  <si>
    <t>Avaroa</t>
  </si>
  <si>
    <t>Zona Franca Comercial Puerto Aguirre</t>
  </si>
  <si>
    <t>Zona Franca Industrial Winner</t>
  </si>
  <si>
    <t>Zona Franca Comercial  Winner</t>
  </si>
  <si>
    <t>Zona Franca Industrial Santa Cruz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</si>
  <si>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</si>
  <si>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</si>
  <si>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</si>
  <si>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</si>
  <si>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</si>
  <si>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</si>
  <si>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</si>
  <si>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</si>
  <si>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</si>
  <si>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Zona Franca Industrial Oruro</t>
  </si>
  <si>
    <t>Zona Franca Comercial El Alto</t>
  </si>
  <si>
    <t>Zona Franca Comercial Guayaramerín</t>
  </si>
  <si>
    <t>Zona Franca Comercial e Industrial Cobija</t>
  </si>
  <si>
    <t>Zona Franca Industrial Puerto Suárez</t>
  </si>
  <si>
    <t>DEPARTAMENTO Y 
ADUANA DE INGRESO</t>
  </si>
  <si>
    <t>Zona Franca Comercial Ind. Maquiladora Puerto Suárez</t>
  </si>
  <si>
    <t>Frontera Cobija</t>
  </si>
  <si>
    <t>Zona Franca Comercial Patacamaya</t>
  </si>
  <si>
    <t>Arroyo Concepción</t>
  </si>
  <si>
    <t>Cuadro Nº 5.01.02.04</t>
  </si>
  <si>
    <t>Especializada Interior Sucre</t>
  </si>
  <si>
    <t>Especializada Interior La Paz</t>
  </si>
  <si>
    <t>Especializada Interior Cochabamba</t>
  </si>
  <si>
    <t>Especializada Interior Oruro</t>
  </si>
  <si>
    <t>Especializada Interior Tarija</t>
  </si>
  <si>
    <t>Especializada Interior Santa Cruz</t>
  </si>
  <si>
    <t>Fluvial Puerto Jennefer</t>
  </si>
  <si>
    <t>Punto de Control "El Faro"</t>
  </si>
  <si>
    <t>ACI Villazón</t>
  </si>
  <si>
    <t>Fuente: Instituto Nacional de Estadística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</si>
  <si>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</si>
  <si>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</si>
  <si>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 xml:space="preserve">No Especificado </t>
    </r>
    <r>
      <rPr>
        <b/>
        <vertAlign val="superscript"/>
        <sz val="9"/>
        <rFont val="Arial"/>
        <family val="2"/>
      </rPr>
      <t>(2)</t>
    </r>
  </si>
  <si>
    <t>(p) Preliminar</t>
  </si>
  <si>
    <r>
      <t>BOLIVIA: IMPORTACIONES, SEGÚN DEPARTAMENTO</t>
    </r>
    <r>
      <rPr>
        <b/>
        <vertAlign val="superscript"/>
        <sz val="10"/>
        <color rgb="FF6D264E"/>
        <rFont val="Arial"/>
        <family val="2"/>
      </rPr>
      <t>(1)</t>
    </r>
    <r>
      <rPr>
        <b/>
        <sz val="10"/>
        <color rgb="FF6D264E"/>
        <rFont val="Arial"/>
        <family val="2"/>
      </rPr>
      <t xml:space="preserve"> Y ADUANA DE INGRESO, 2010 - 2019</t>
    </r>
  </si>
  <si>
    <t>Especializada Interior Potosí</t>
  </si>
  <si>
    <t>(1) Corresponde a la aduana de ingreso.</t>
  </si>
  <si>
    <t>(2) Corresponde a registros administrativos de fuente no aduanera.</t>
  </si>
  <si>
    <t xml:space="preserve">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</si>
</sst>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sz val="10"/>
      <color indexed="18"/>
      <name val="Arial"/>
      <family val="2"/>
    </font>
    <font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10">
    <xf numFmtId="0" fontId="0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1" fillId="0" borderId="0" xfId="0" applyFont="1"/>
    <xf numFmtId="0" fontId="5" fillId="0" borderId="0" xfId="9" applyFont="1" applyAlignment="1">
      <alignment vertical="center"/>
    </xf>
    <xf numFmtId="0" fontId="6" fillId="0" borderId="0" xfId="9" applyFont="1" applyAlignment="1">
      <alignment vertical="center"/>
    </xf>
    <xf numFmtId="0" fontId="10" fillId="4" borderId="0" xfId="9" applyFont="1" applyFill="1"/>
    <xf numFmtId="3" fontId="8" fillId="3" borderId="2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indent="1"/>
    </xf>
    <xf numFmtId="0" fontId="9" fillId="0" borderId="1" xfId="9" applyFont="1" applyBorder="1" applyAlignment="1">
      <alignment horizontal="left" wrapText="1" indent="2"/>
    </xf>
    <xf numFmtId="3" fontId="9" fillId="4" borderId="2" xfId="8" applyNumberFormat="1" applyFont="1" applyFill="1" applyBorder="1" applyAlignment="1">
      <alignment horizontal="right"/>
    </xf>
    <xf numFmtId="3" fontId="9" fillId="4" borderId="3" xfId="8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</cellXfs>
  <cellStyles count="10">
    <cellStyle name="F2" xfId="1"/>
    <cellStyle name="F3" xfId="2"/>
    <cellStyle name="F4" xfId="3"/>
    <cellStyle name="F5" xfId="4"/>
    <cellStyle name="F6" xfId="5"/>
    <cellStyle name="F7" xfId="6"/>
    <cellStyle name="F8" xfId="7"/>
    <cellStyle name="Millares" xfId="8" builtinId="3"/>
    <cellStyle name="Normal" xfId="0" builtinId="0"/>
    <cellStyle name="Normal 10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1236863</xdr:colOff>
      <xdr:row>3</xdr:row>
      <xdr:rowOff>152400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1208288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6:L87"/>
  <sheetViews>
    <sheetView showGridLines="0" tabSelected="1" zoomScaleNormal="100" zoomScaleSheetLayoutView="110" workbookViewId="0"/>
  </sheetViews>
  <sheetFormatPr baseColWidth="10" defaultColWidth="9.77734375" defaultRowHeight="12.75" x14ac:dyDescent="0.2"/>
  <cols>
    <col min="1" max="1" width="1.33203125" style="4" customWidth="1"/>
    <col min="2" max="2" width="41" style="4" customWidth="1"/>
    <col min="3" max="16384" width="9.77734375" style="4"/>
  </cols>
  <sheetData>
    <row r="6" spans="2:12" s="1" customFormat="1" ht="15" customHeight="1" x14ac:dyDescent="0.2">
      <c r="B6" s="5" t="s">
        <v>53</v>
      </c>
    </row>
    <row r="7" spans="2:12" s="1" customFormat="1" ht="15" customHeight="1" x14ac:dyDescent="0.2">
      <c r="B7" s="5" t="s">
        <v>68</v>
      </c>
    </row>
    <row r="8" spans="2:12" s="1" customFormat="1" ht="15" customHeight="1" x14ac:dyDescent="0.2">
      <c r="B8" s="6" t="s">
        <v>23</v>
      </c>
    </row>
    <row r="9" spans="2:12" s="2" customFormat="1" ht="15" customHeight="1" x14ac:dyDescent="0.2">
      <c r="B9" s="14" t="s">
        <v>48</v>
      </c>
      <c r="C9" s="15">
        <v>2010</v>
      </c>
      <c r="D9" s="15">
        <v>2011</v>
      </c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 t="s">
        <v>64</v>
      </c>
      <c r="L9" s="16" t="s">
        <v>65</v>
      </c>
    </row>
    <row r="10" spans="2:12" s="2" customFormat="1" ht="15" customHeight="1" x14ac:dyDescent="0.2">
      <c r="B10" s="17" t="s">
        <v>72</v>
      </c>
      <c r="C10" s="8">
        <f t="shared" ref="C10:L10" si="0">SUM(C11+C14+C26+C33+C40+C48+C55+C73+C77+C80)</f>
        <v>5603873.9139999989</v>
      </c>
      <c r="D10" s="8">
        <f t="shared" si="0"/>
        <v>7935745.5809999993</v>
      </c>
      <c r="E10" s="8">
        <f t="shared" si="0"/>
        <v>8590086.2459999993</v>
      </c>
      <c r="F10" s="8">
        <f t="shared" si="0"/>
        <v>9699045.8789999988</v>
      </c>
      <c r="G10" s="8">
        <f t="shared" si="0"/>
        <v>10674100.912</v>
      </c>
      <c r="H10" s="8">
        <f t="shared" si="0"/>
        <v>9843078.0509999972</v>
      </c>
      <c r="I10" s="8">
        <f t="shared" si="0"/>
        <v>8563810.9190000109</v>
      </c>
      <c r="J10" s="8">
        <f t="shared" si="0"/>
        <v>9373688.7080000024</v>
      </c>
      <c r="K10" s="8">
        <f t="shared" si="0"/>
        <v>10046181.556000004</v>
      </c>
      <c r="L10" s="9">
        <f t="shared" si="0"/>
        <v>9784564.2249999996</v>
      </c>
    </row>
    <row r="11" spans="2:12" s="2" customFormat="1" ht="15" customHeight="1" x14ac:dyDescent="0.2">
      <c r="B11" s="10" t="s">
        <v>34</v>
      </c>
      <c r="C11" s="8">
        <f t="shared" ref="C11:J11" si="1">SUM(C12)</f>
        <v>25463.327000000001</v>
      </c>
      <c r="D11" s="8">
        <f t="shared" si="1"/>
        <v>35143.932999999997</v>
      </c>
      <c r="E11" s="8">
        <f t="shared" si="1"/>
        <v>49737.370999999999</v>
      </c>
      <c r="F11" s="8">
        <f t="shared" si="1"/>
        <v>31499.597000000002</v>
      </c>
      <c r="G11" s="8">
        <f t="shared" si="1"/>
        <v>29956.920999999998</v>
      </c>
      <c r="H11" s="8">
        <f t="shared" si="1"/>
        <v>28754.098000000002</v>
      </c>
      <c r="I11" s="8">
        <f t="shared" si="1"/>
        <v>22394.747999999996</v>
      </c>
      <c r="J11" s="8">
        <f t="shared" si="1"/>
        <v>47665.712</v>
      </c>
      <c r="K11" s="8">
        <f>SUM(K12:K13)</f>
        <v>72077.971000000005</v>
      </c>
      <c r="L11" s="9">
        <f>SUM(L12:L13)</f>
        <v>24312.355000000003</v>
      </c>
    </row>
    <row r="12" spans="2:12" s="2" customFormat="1" ht="15" customHeight="1" x14ac:dyDescent="0.2">
      <c r="B12" s="11" t="s">
        <v>0</v>
      </c>
      <c r="C12" s="12">
        <v>25463.327000000001</v>
      </c>
      <c r="D12" s="12">
        <v>35143.932999999997</v>
      </c>
      <c r="E12" s="12">
        <v>49737.370999999999</v>
      </c>
      <c r="F12" s="12">
        <v>31499.597000000002</v>
      </c>
      <c r="G12" s="12">
        <v>29956.920999999998</v>
      </c>
      <c r="H12" s="12">
        <v>28754.098000000002</v>
      </c>
      <c r="I12" s="12">
        <v>22394.747999999996</v>
      </c>
      <c r="J12" s="12">
        <v>47665.712</v>
      </c>
      <c r="K12" s="12">
        <v>71939.135000000009</v>
      </c>
      <c r="L12" s="13">
        <v>22293.543000000005</v>
      </c>
    </row>
    <row r="13" spans="2:12" s="2" customFormat="1" ht="15" customHeight="1" x14ac:dyDescent="0.2">
      <c r="B13" s="11" t="s">
        <v>54</v>
      </c>
      <c r="C13" s="12"/>
      <c r="D13" s="12"/>
      <c r="E13" s="12"/>
      <c r="F13" s="12"/>
      <c r="G13" s="12"/>
      <c r="H13" s="12"/>
      <c r="I13" s="12"/>
      <c r="J13" s="12"/>
      <c r="K13" s="12">
        <v>138.83600000000001</v>
      </c>
      <c r="L13" s="13">
        <v>2018.8119999999999</v>
      </c>
    </row>
    <row r="14" spans="2:12" s="2" customFormat="1" ht="15" customHeight="1" x14ac:dyDescent="0.2">
      <c r="B14" s="10" t="s">
        <v>35</v>
      </c>
      <c r="C14" s="8">
        <f t="shared" ref="C14:F14" si="2">SUM(C15:C25)</f>
        <v>1489600.0199999998</v>
      </c>
      <c r="D14" s="8">
        <f t="shared" si="2"/>
        <v>2038555.2350000001</v>
      </c>
      <c r="E14" s="8">
        <f t="shared" si="2"/>
        <v>2206173.8560000001</v>
      </c>
      <c r="F14" s="8">
        <f t="shared" si="2"/>
        <v>2408283.906</v>
      </c>
      <c r="G14" s="8">
        <f t="shared" ref="G14:L14" si="3">SUM(G15:G25)</f>
        <v>2712437.3310000002</v>
      </c>
      <c r="H14" s="8">
        <f t="shared" si="3"/>
        <v>2355163.898</v>
      </c>
      <c r="I14" s="8">
        <f t="shared" si="3"/>
        <v>2217736.5420000027</v>
      </c>
      <c r="J14" s="8">
        <f t="shared" si="3"/>
        <v>2326094.4699999997</v>
      </c>
      <c r="K14" s="8">
        <f t="shared" si="3"/>
        <v>2038103.7040000004</v>
      </c>
      <c r="L14" s="9">
        <f t="shared" si="3"/>
        <v>2241160.0219999994</v>
      </c>
    </row>
    <row r="15" spans="2:12" s="2" customFormat="1" ht="15" customHeight="1" x14ac:dyDescent="0.2">
      <c r="B15" s="11" t="s">
        <v>0</v>
      </c>
      <c r="C15" s="12">
        <v>554704.57400000002</v>
      </c>
      <c r="D15" s="12">
        <v>1068682.7350000001</v>
      </c>
      <c r="E15" s="12">
        <v>1100308.0490000001</v>
      </c>
      <c r="F15" s="12">
        <v>1244655.45</v>
      </c>
      <c r="G15" s="12">
        <v>1444505.902</v>
      </c>
      <c r="H15" s="12">
        <v>1196838.611</v>
      </c>
      <c r="I15" s="12">
        <v>1189493.1000000008</v>
      </c>
      <c r="J15" s="12">
        <v>1456005.5319999999</v>
      </c>
      <c r="K15" s="12">
        <v>1210637.5689999999</v>
      </c>
      <c r="L15" s="13">
        <v>1331507.5659999999</v>
      </c>
    </row>
    <row r="16" spans="2:12" s="2" customFormat="1" ht="15" customHeight="1" x14ac:dyDescent="0.2">
      <c r="B16" s="11" t="s">
        <v>55</v>
      </c>
      <c r="C16" s="12"/>
      <c r="D16" s="12"/>
      <c r="E16" s="12"/>
      <c r="F16" s="12"/>
      <c r="G16" s="12"/>
      <c r="H16" s="12"/>
      <c r="I16" s="12"/>
      <c r="J16" s="12"/>
      <c r="K16" s="12">
        <v>9387.0519999999997</v>
      </c>
      <c r="L16" s="13">
        <v>58131.356000000007</v>
      </c>
    </row>
    <row r="17" spans="2:12" s="2" customFormat="1" ht="15" customHeight="1" x14ac:dyDescent="0.2">
      <c r="B17" s="11" t="s">
        <v>1</v>
      </c>
      <c r="C17" s="12">
        <v>290413.56800000003</v>
      </c>
      <c r="D17" s="12">
        <v>236535.712</v>
      </c>
      <c r="E17" s="12">
        <v>247398.66899999999</v>
      </c>
      <c r="F17" s="12">
        <v>305503.522</v>
      </c>
      <c r="G17" s="12">
        <v>338837.27500000002</v>
      </c>
      <c r="H17" s="12">
        <v>294348.25099999999</v>
      </c>
      <c r="I17" s="12">
        <v>278942.86500000139</v>
      </c>
      <c r="J17" s="12">
        <v>289423.10700000002</v>
      </c>
      <c r="K17" s="12">
        <v>289847.261</v>
      </c>
      <c r="L17" s="13">
        <v>266832.09599999996</v>
      </c>
    </row>
    <row r="18" spans="2:12" s="2" customFormat="1" ht="15" customHeight="1" x14ac:dyDescent="0.2">
      <c r="B18" s="11" t="s">
        <v>24</v>
      </c>
      <c r="C18" s="12">
        <v>19391.476999999999</v>
      </c>
      <c r="D18" s="12">
        <v>8572.27</v>
      </c>
      <c r="E18" s="12">
        <v>10564.745000000001</v>
      </c>
      <c r="F18" s="12">
        <v>7792.1670000000004</v>
      </c>
      <c r="G18" s="12">
        <v>9010.1669999999995</v>
      </c>
      <c r="H18" s="12">
        <v>5264.4049999999997</v>
      </c>
      <c r="I18" s="12">
        <v>2550.6590000000015</v>
      </c>
      <c r="J18" s="12">
        <v>3075.0039999999999</v>
      </c>
      <c r="K18" s="12">
        <v>8169.8700000000008</v>
      </c>
      <c r="L18" s="13">
        <v>13726.936999999998</v>
      </c>
    </row>
    <row r="19" spans="2:12" s="2" customFormat="1" ht="15" customHeight="1" x14ac:dyDescent="0.2">
      <c r="B19" s="11" t="s">
        <v>44</v>
      </c>
      <c r="C19" s="12">
        <v>301530.37599999999</v>
      </c>
      <c r="D19" s="12">
        <v>247925.59099999999</v>
      </c>
      <c r="E19" s="12">
        <v>327096.45299999998</v>
      </c>
      <c r="F19" s="12">
        <v>414905.54200000002</v>
      </c>
      <c r="G19" s="12">
        <v>418075.54</v>
      </c>
      <c r="H19" s="12">
        <v>299584.58799999999</v>
      </c>
      <c r="I19" s="12">
        <v>207682.73100000003</v>
      </c>
      <c r="J19" s="12">
        <v>77691.97</v>
      </c>
      <c r="K19" s="12"/>
      <c r="L19" s="13"/>
    </row>
    <row r="20" spans="2:12" s="2" customFormat="1" ht="15" customHeight="1" x14ac:dyDescent="0.2">
      <c r="B20" s="11" t="s">
        <v>2</v>
      </c>
      <c r="C20" s="12">
        <v>42088.987999999998</v>
      </c>
      <c r="D20" s="12">
        <v>37364.828999999998</v>
      </c>
      <c r="E20" s="12">
        <v>67929.895999999993</v>
      </c>
      <c r="F20" s="12">
        <v>106470.90700000001</v>
      </c>
      <c r="G20" s="12">
        <v>96238.409</v>
      </c>
      <c r="H20" s="12">
        <v>74928.020999999993</v>
      </c>
      <c r="I20" s="12">
        <v>40944.018999999993</v>
      </c>
      <c r="J20" s="12">
        <v>37694.264999999999</v>
      </c>
      <c r="K20" s="12">
        <v>26996.332999999999</v>
      </c>
      <c r="L20" s="13">
        <v>28749.850000000002</v>
      </c>
    </row>
    <row r="21" spans="2:12" s="2" customFormat="1" ht="15" customHeight="1" x14ac:dyDescent="0.2">
      <c r="B21" s="11" t="s">
        <v>26</v>
      </c>
      <c r="C21" s="12">
        <v>26625.576000000001</v>
      </c>
      <c r="D21" s="12">
        <v>2.2570000000000001</v>
      </c>
      <c r="E21" s="12"/>
      <c r="F21" s="12"/>
      <c r="G21" s="12"/>
      <c r="H21" s="12"/>
      <c r="I21" s="12"/>
      <c r="J21" s="12"/>
      <c r="K21" s="12"/>
      <c r="L21" s="13"/>
    </row>
    <row r="22" spans="2:12" s="2" customFormat="1" ht="15" customHeight="1" x14ac:dyDescent="0.2">
      <c r="B22" s="11" t="s">
        <v>3</v>
      </c>
      <c r="C22" s="12">
        <v>214904.59</v>
      </c>
      <c r="D22" s="12">
        <v>379101.93199999997</v>
      </c>
      <c r="E22" s="12">
        <v>388034.58100000001</v>
      </c>
      <c r="F22" s="12">
        <v>216115.22700000001</v>
      </c>
      <c r="G22" s="12">
        <v>258478.94899999999</v>
      </c>
      <c r="H22" s="12">
        <v>263610.83199999999</v>
      </c>
      <c r="I22" s="12">
        <v>331252.27699999994</v>
      </c>
      <c r="J22" s="12">
        <v>375083.38500000001</v>
      </c>
      <c r="K22" s="12">
        <v>474225.94800000021</v>
      </c>
      <c r="L22" s="13">
        <v>527223.79299999995</v>
      </c>
    </row>
    <row r="23" spans="2:12" s="2" customFormat="1" ht="15" customHeight="1" x14ac:dyDescent="0.2">
      <c r="B23" s="11" t="s">
        <v>25</v>
      </c>
      <c r="C23" s="12">
        <v>39407.417000000001</v>
      </c>
      <c r="D23" s="12">
        <v>59602.82</v>
      </c>
      <c r="E23" s="12">
        <v>63172.442000000003</v>
      </c>
      <c r="F23" s="12">
        <v>93013.873999999996</v>
      </c>
      <c r="G23" s="12">
        <v>85336.335000000006</v>
      </c>
      <c r="H23" s="12">
        <v>48618.862999999998</v>
      </c>
      <c r="I23" s="12">
        <v>21618.337999999996</v>
      </c>
      <c r="J23" s="12">
        <v>22770.491999999998</v>
      </c>
      <c r="K23" s="12">
        <v>18276.989999999998</v>
      </c>
      <c r="L23" s="13">
        <v>14300.894</v>
      </c>
    </row>
    <row r="24" spans="2:12" s="2" customFormat="1" ht="15" customHeight="1" x14ac:dyDescent="0.2">
      <c r="B24" s="11" t="s">
        <v>51</v>
      </c>
      <c r="C24" s="12"/>
      <c r="D24" s="12"/>
      <c r="E24" s="12">
        <v>755.70500000000004</v>
      </c>
      <c r="F24" s="12">
        <v>18784.298999999999</v>
      </c>
      <c r="G24" s="12">
        <v>61117.381999999998</v>
      </c>
      <c r="H24" s="12">
        <v>171138.09</v>
      </c>
      <c r="I24" s="12">
        <v>144624.31899999996</v>
      </c>
      <c r="J24" s="12">
        <v>63696.720999999998</v>
      </c>
      <c r="K24" s="12"/>
      <c r="L24" s="13"/>
    </row>
    <row r="25" spans="2:12" s="2" customFormat="1" ht="15" customHeight="1" x14ac:dyDescent="0.2">
      <c r="B25" s="11" t="s">
        <v>4</v>
      </c>
      <c r="C25" s="12">
        <v>533.45399999999995</v>
      </c>
      <c r="D25" s="12">
        <v>767.08900000000006</v>
      </c>
      <c r="E25" s="12">
        <v>913.31600000000003</v>
      </c>
      <c r="F25" s="12">
        <v>1042.9179999999999</v>
      </c>
      <c r="G25" s="12">
        <v>837.37199999999996</v>
      </c>
      <c r="H25" s="12">
        <v>832.23699999999997</v>
      </c>
      <c r="I25" s="12">
        <v>628.23399999999981</v>
      </c>
      <c r="J25" s="12">
        <v>653.99400000000003</v>
      </c>
      <c r="K25" s="12">
        <v>562.68099999999993</v>
      </c>
      <c r="L25" s="13">
        <v>687.53</v>
      </c>
    </row>
    <row r="26" spans="2:12" s="2" customFormat="1" ht="15" customHeight="1" x14ac:dyDescent="0.2">
      <c r="B26" s="10" t="s">
        <v>36</v>
      </c>
      <c r="C26" s="8">
        <f t="shared" ref="C26:G26" si="4">SUM(C27:C32)</f>
        <v>446654.52400000003</v>
      </c>
      <c r="D26" s="8">
        <f t="shared" si="4"/>
        <v>790812.57799999998</v>
      </c>
      <c r="E26" s="8">
        <f t="shared" si="4"/>
        <v>668585.54599999997</v>
      </c>
      <c r="F26" s="8">
        <f t="shared" si="4"/>
        <v>772309.39899999998</v>
      </c>
      <c r="G26" s="8">
        <f t="shared" si="4"/>
        <v>1112350.46</v>
      </c>
      <c r="H26" s="8">
        <f>SUM(H27:H32)</f>
        <v>914689.49800000002</v>
      </c>
      <c r="I26" s="8">
        <f>SUM(I27:I32)</f>
        <v>700922.80200000142</v>
      </c>
      <c r="J26" s="8">
        <f>SUM(J27:J32)</f>
        <v>730196.36800000002</v>
      </c>
      <c r="K26" s="8">
        <f>SUM(K27:K32)</f>
        <v>1037484.1159999998</v>
      </c>
      <c r="L26" s="9">
        <f>SUM(L27:L32)</f>
        <v>787226.35800000001</v>
      </c>
    </row>
    <row r="27" spans="2:12" s="2" customFormat="1" ht="15" customHeight="1" x14ac:dyDescent="0.2">
      <c r="B27" s="11" t="s">
        <v>0</v>
      </c>
      <c r="C27" s="12">
        <v>337493.20500000002</v>
      </c>
      <c r="D27" s="12">
        <v>753544.22699999996</v>
      </c>
      <c r="E27" s="12">
        <v>628137.51500000001</v>
      </c>
      <c r="F27" s="12">
        <v>728274.06499999994</v>
      </c>
      <c r="G27" s="12">
        <v>987819.45799999998</v>
      </c>
      <c r="H27" s="12">
        <v>808870.28</v>
      </c>
      <c r="I27" s="12">
        <v>606161.98700000148</v>
      </c>
      <c r="J27" s="12">
        <v>662579.64</v>
      </c>
      <c r="K27" s="12">
        <v>919223.56499999983</v>
      </c>
      <c r="L27" s="13">
        <v>681957.42300000007</v>
      </c>
    </row>
    <row r="28" spans="2:12" s="2" customFormat="1" ht="15" customHeight="1" x14ac:dyDescent="0.2">
      <c r="B28" s="11" t="s">
        <v>56</v>
      </c>
      <c r="C28" s="12"/>
      <c r="D28" s="12"/>
      <c r="E28" s="12"/>
      <c r="F28" s="12"/>
      <c r="G28" s="12"/>
      <c r="H28" s="12"/>
      <c r="I28" s="12"/>
      <c r="J28" s="12"/>
      <c r="K28" s="12">
        <v>18868.905999999999</v>
      </c>
      <c r="L28" s="13">
        <v>54007.00900000002</v>
      </c>
    </row>
    <row r="29" spans="2:12" s="2" customFormat="1" ht="15" customHeight="1" x14ac:dyDescent="0.2">
      <c r="B29" s="11" t="s">
        <v>5</v>
      </c>
      <c r="C29" s="12">
        <v>26308.696</v>
      </c>
      <c r="D29" s="12">
        <v>34484.203000000001</v>
      </c>
      <c r="E29" s="12">
        <v>39572.557999999997</v>
      </c>
      <c r="F29" s="12">
        <v>43200.692000000003</v>
      </c>
      <c r="G29" s="12">
        <v>123460.69</v>
      </c>
      <c r="H29" s="12">
        <v>104784.33100000001</v>
      </c>
      <c r="I29" s="12">
        <v>94076.485999999932</v>
      </c>
      <c r="J29" s="12">
        <v>67079.678</v>
      </c>
      <c r="K29" s="12">
        <v>98864.974000000002</v>
      </c>
      <c r="L29" s="13">
        <v>50694.703999999998</v>
      </c>
    </row>
    <row r="30" spans="2:12" s="2" customFormat="1" ht="15" customHeight="1" x14ac:dyDescent="0.2">
      <c r="B30" s="11" t="s">
        <v>27</v>
      </c>
      <c r="C30" s="12">
        <v>64323.252</v>
      </c>
      <c r="D30" s="12">
        <v>598.10799999999995</v>
      </c>
      <c r="E30" s="12">
        <v>43.445999999999998</v>
      </c>
      <c r="F30" s="12">
        <v>2.996</v>
      </c>
      <c r="G30" s="12"/>
      <c r="H30" s="12"/>
      <c r="I30" s="12"/>
      <c r="J30" s="12"/>
      <c r="K30" s="12"/>
      <c r="L30" s="13"/>
    </row>
    <row r="31" spans="2:12" s="2" customFormat="1" ht="15" customHeight="1" x14ac:dyDescent="0.2">
      <c r="B31" s="11" t="s">
        <v>21</v>
      </c>
      <c r="C31" s="12">
        <v>17876.216</v>
      </c>
      <c r="D31" s="12">
        <v>1576.723</v>
      </c>
      <c r="E31" s="12"/>
      <c r="F31" s="12"/>
      <c r="G31" s="12"/>
      <c r="H31" s="12"/>
      <c r="I31" s="12">
        <v>1.502</v>
      </c>
      <c r="J31" s="12"/>
      <c r="K31" s="12"/>
      <c r="L31" s="13"/>
    </row>
    <row r="32" spans="2:12" s="2" customFormat="1" ht="15" customHeight="1" x14ac:dyDescent="0.2">
      <c r="B32" s="11" t="s">
        <v>6</v>
      </c>
      <c r="C32" s="12">
        <v>653.15499999999997</v>
      </c>
      <c r="D32" s="12">
        <v>609.31700000000001</v>
      </c>
      <c r="E32" s="12">
        <v>832.02700000000004</v>
      </c>
      <c r="F32" s="12">
        <v>831.64599999999996</v>
      </c>
      <c r="G32" s="12">
        <v>1070.3119999999999</v>
      </c>
      <c r="H32" s="12">
        <v>1034.8869999999999</v>
      </c>
      <c r="I32" s="12">
        <v>682.82700000000057</v>
      </c>
      <c r="J32" s="12">
        <v>537.04999999999995</v>
      </c>
      <c r="K32" s="12">
        <v>526.67100000000005</v>
      </c>
      <c r="L32" s="13">
        <v>567.22200000000009</v>
      </c>
    </row>
    <row r="33" spans="2:12" s="2" customFormat="1" ht="15" customHeight="1" x14ac:dyDescent="0.2">
      <c r="B33" s="10" t="s">
        <v>37</v>
      </c>
      <c r="C33" s="8">
        <f t="shared" ref="C33" si="5">SUM(C34:C39)</f>
        <v>425395.68099999998</v>
      </c>
      <c r="D33" s="8">
        <f t="shared" ref="D33:I33" si="6">SUM(D34:D39)</f>
        <v>758896.10600000003</v>
      </c>
      <c r="E33" s="8">
        <f t="shared" si="6"/>
        <v>876139.38100000005</v>
      </c>
      <c r="F33" s="8">
        <f t="shared" si="6"/>
        <v>970192.24099999992</v>
      </c>
      <c r="G33" s="8">
        <f t="shared" si="6"/>
        <v>813967.51199999999</v>
      </c>
      <c r="H33" s="8">
        <f t="shared" si="6"/>
        <v>912112.66200000001</v>
      </c>
      <c r="I33" s="8">
        <f t="shared" si="6"/>
        <v>1064730.2170000002</v>
      </c>
      <c r="J33" s="8">
        <f>SUM(J34:J39)</f>
        <v>1488797.7549999999</v>
      </c>
      <c r="K33" s="8">
        <f>SUM(K34:K39)</f>
        <v>1772407.4440000006</v>
      </c>
      <c r="L33" s="9">
        <f>SUM(L34:L39)</f>
        <v>1687825.1270000003</v>
      </c>
    </row>
    <row r="34" spans="2:12" s="2" customFormat="1" ht="15" customHeight="1" x14ac:dyDescent="0.2">
      <c r="B34" s="11" t="s">
        <v>0</v>
      </c>
      <c r="C34" s="12">
        <v>53564.500999999997</v>
      </c>
      <c r="D34" s="12">
        <v>126581.17200000001</v>
      </c>
      <c r="E34" s="12">
        <v>98614.777000000002</v>
      </c>
      <c r="F34" s="12">
        <v>113442.53599999999</v>
      </c>
      <c r="G34" s="12">
        <v>94461.403999999995</v>
      </c>
      <c r="H34" s="12">
        <v>158811.90400000001</v>
      </c>
      <c r="I34" s="12">
        <v>150397.783</v>
      </c>
      <c r="J34" s="12">
        <v>211862.76800000001</v>
      </c>
      <c r="K34" s="12">
        <v>150630.64300000001</v>
      </c>
      <c r="L34" s="13">
        <v>143600.177</v>
      </c>
    </row>
    <row r="35" spans="2:12" s="2" customFormat="1" ht="15" customHeight="1" x14ac:dyDescent="0.2">
      <c r="B35" s="11" t="s">
        <v>57</v>
      </c>
      <c r="C35" s="12"/>
      <c r="D35" s="12"/>
      <c r="E35" s="12"/>
      <c r="F35" s="12"/>
      <c r="G35" s="12"/>
      <c r="H35" s="12"/>
      <c r="I35" s="12"/>
      <c r="J35" s="12"/>
      <c r="K35" s="12">
        <v>88050.148000000001</v>
      </c>
      <c r="L35" s="13">
        <v>86423.247000000018</v>
      </c>
    </row>
    <row r="36" spans="2:12" s="2" customFormat="1" ht="15" customHeight="1" x14ac:dyDescent="0.2">
      <c r="B36" s="11" t="s">
        <v>7</v>
      </c>
      <c r="C36" s="12">
        <v>36934.260999999999</v>
      </c>
      <c r="D36" s="12">
        <v>43607.086000000003</v>
      </c>
      <c r="E36" s="12">
        <v>73522.043000000005</v>
      </c>
      <c r="F36" s="12">
        <v>50789.794000000002</v>
      </c>
      <c r="G36" s="12">
        <v>38509.156000000003</v>
      </c>
      <c r="H36" s="12">
        <v>31265.917000000001</v>
      </c>
      <c r="I36" s="12">
        <v>52479.186999999976</v>
      </c>
      <c r="J36" s="12">
        <v>117703.72</v>
      </c>
      <c r="K36" s="12">
        <v>157537.55599999998</v>
      </c>
      <c r="L36" s="13">
        <v>267817.23499999999</v>
      </c>
    </row>
    <row r="37" spans="2:12" s="2" customFormat="1" ht="15" customHeight="1" x14ac:dyDescent="0.2">
      <c r="B37" s="11" t="s">
        <v>8</v>
      </c>
      <c r="C37" s="12">
        <v>266093.38699999999</v>
      </c>
      <c r="D37" s="12">
        <v>507920.25900000002</v>
      </c>
      <c r="E37" s="12">
        <v>614014.65300000005</v>
      </c>
      <c r="F37" s="12">
        <v>690492.63899999997</v>
      </c>
      <c r="G37" s="12">
        <v>554847.00100000005</v>
      </c>
      <c r="H37" s="12">
        <v>620648.799</v>
      </c>
      <c r="I37" s="12">
        <v>783492.90300000028</v>
      </c>
      <c r="J37" s="12">
        <v>1113942.122</v>
      </c>
      <c r="K37" s="12">
        <v>1353631.9060000004</v>
      </c>
      <c r="L37" s="13">
        <v>1179238.7490000003</v>
      </c>
    </row>
    <row r="38" spans="2:12" s="2" customFormat="1" ht="15" customHeight="1" x14ac:dyDescent="0.2">
      <c r="B38" s="11" t="s">
        <v>28</v>
      </c>
      <c r="C38" s="12">
        <v>47187.529000000002</v>
      </c>
      <c r="D38" s="12">
        <v>54027.02</v>
      </c>
      <c r="E38" s="12">
        <v>60174.77</v>
      </c>
      <c r="F38" s="12">
        <v>61282.116000000002</v>
      </c>
      <c r="G38" s="12">
        <v>64768.267999999996</v>
      </c>
      <c r="H38" s="12">
        <v>53298.775999999998</v>
      </c>
      <c r="I38" s="12">
        <v>55250.269000000022</v>
      </c>
      <c r="J38" s="12">
        <v>23138.218000000001</v>
      </c>
      <c r="K38" s="12"/>
      <c r="L38" s="13"/>
    </row>
    <row r="39" spans="2:12" s="2" customFormat="1" ht="15" customHeight="1" x14ac:dyDescent="0.2">
      <c r="B39" s="11" t="s">
        <v>43</v>
      </c>
      <c r="C39" s="12">
        <v>21616.003000000001</v>
      </c>
      <c r="D39" s="12">
        <v>26760.569</v>
      </c>
      <c r="E39" s="12">
        <v>29813.137999999999</v>
      </c>
      <c r="F39" s="12">
        <v>54185.156000000003</v>
      </c>
      <c r="G39" s="12">
        <v>61381.682999999997</v>
      </c>
      <c r="H39" s="12">
        <v>48087.266000000003</v>
      </c>
      <c r="I39" s="12">
        <v>23110.075000000008</v>
      </c>
      <c r="J39" s="12">
        <v>22150.927</v>
      </c>
      <c r="K39" s="12">
        <v>22557.190999999999</v>
      </c>
      <c r="L39" s="13">
        <v>10745.719000000001</v>
      </c>
    </row>
    <row r="40" spans="2:12" s="2" customFormat="1" ht="15" customHeight="1" x14ac:dyDescent="0.2">
      <c r="B40" s="10" t="s">
        <v>38</v>
      </c>
      <c r="C40" s="8">
        <f t="shared" ref="C40" si="7">SUM(C41:C47)</f>
        <v>221448.55900000001</v>
      </c>
      <c r="D40" s="8">
        <f t="shared" ref="D40:I40" si="8">SUM(D41:D47)</f>
        <v>253182.33699999997</v>
      </c>
      <c r="E40" s="8">
        <f t="shared" si="8"/>
        <v>276527.17</v>
      </c>
      <c r="F40" s="8">
        <f t="shared" si="8"/>
        <v>293791.04000000004</v>
      </c>
      <c r="G40" s="8">
        <f t="shared" si="8"/>
        <v>282467.723</v>
      </c>
      <c r="H40" s="8">
        <f t="shared" si="8"/>
        <v>194559.62100000001</v>
      </c>
      <c r="I40" s="8">
        <f t="shared" si="8"/>
        <v>182080.47600000008</v>
      </c>
      <c r="J40" s="8">
        <f>SUM(J41:J47)</f>
        <v>203218.00099999999</v>
      </c>
      <c r="K40" s="8">
        <f>SUM(K41:K47)</f>
        <v>230759.84199999995</v>
      </c>
      <c r="L40" s="9">
        <f>SUM(L41:L47)</f>
        <v>300434.70900000003</v>
      </c>
    </row>
    <row r="41" spans="2:12" s="2" customFormat="1" ht="15" customHeight="1" x14ac:dyDescent="0.2">
      <c r="B41" s="11" t="s">
        <v>0</v>
      </c>
      <c r="C41" s="12">
        <v>26090.91</v>
      </c>
      <c r="D41" s="12">
        <v>67945.831999999995</v>
      </c>
      <c r="E41" s="12">
        <v>38836.008000000002</v>
      </c>
      <c r="F41" s="12">
        <v>22511.687999999998</v>
      </c>
      <c r="G41" s="12">
        <v>31589.227999999999</v>
      </c>
      <c r="H41" s="12">
        <v>27066.117999999999</v>
      </c>
      <c r="I41" s="12">
        <v>20134.993000000006</v>
      </c>
      <c r="J41" s="12">
        <v>21507.195</v>
      </c>
      <c r="K41" s="12">
        <v>16935.338</v>
      </c>
      <c r="L41" s="13">
        <v>19569.460999999999</v>
      </c>
    </row>
    <row r="42" spans="2:12" s="2" customFormat="1" ht="15" customHeight="1" x14ac:dyDescent="0.2">
      <c r="B42" s="11" t="s">
        <v>69</v>
      </c>
      <c r="C42" s="12"/>
      <c r="D42" s="12"/>
      <c r="E42" s="12"/>
      <c r="F42" s="12"/>
      <c r="G42" s="12"/>
      <c r="H42" s="12"/>
      <c r="I42" s="12"/>
      <c r="J42" s="12"/>
      <c r="K42" s="12">
        <v>4.4039999999999999</v>
      </c>
      <c r="L42" s="13">
        <v>7234.7370000000001</v>
      </c>
    </row>
    <row r="43" spans="2:12" s="2" customFormat="1" ht="15" customHeight="1" x14ac:dyDescent="0.2">
      <c r="B43" s="11" t="s">
        <v>9</v>
      </c>
      <c r="C43" s="12">
        <v>78509.286999999997</v>
      </c>
      <c r="D43" s="12">
        <v>79448.539999999994</v>
      </c>
      <c r="E43" s="12">
        <v>101535.064</v>
      </c>
      <c r="F43" s="12">
        <v>93742.462</v>
      </c>
      <c r="G43" s="12">
        <v>127477.734</v>
      </c>
      <c r="H43" s="12">
        <v>91754.069000000003</v>
      </c>
      <c r="I43" s="12">
        <v>102910.99900000008</v>
      </c>
      <c r="J43" s="12">
        <v>116281.959</v>
      </c>
      <c r="K43" s="12">
        <v>133782.87299999993</v>
      </c>
      <c r="L43" s="13">
        <v>120965.13800000001</v>
      </c>
    </row>
    <row r="44" spans="2:12" s="2" customFormat="1" ht="15" customHeight="1" x14ac:dyDescent="0.2">
      <c r="B44" s="11" t="s">
        <v>20</v>
      </c>
      <c r="C44" s="12">
        <v>3259.154</v>
      </c>
      <c r="D44" s="12"/>
      <c r="E44" s="12"/>
      <c r="F44" s="12"/>
      <c r="G44" s="12"/>
      <c r="H44" s="12"/>
      <c r="I44" s="12"/>
      <c r="J44" s="12"/>
      <c r="K44" s="12"/>
      <c r="L44" s="13"/>
    </row>
    <row r="45" spans="2:12" s="2" customFormat="1" ht="15" customHeight="1" x14ac:dyDescent="0.2">
      <c r="B45" s="11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3">
        <v>2.14</v>
      </c>
    </row>
    <row r="46" spans="2:12" s="2" customFormat="1" ht="15" customHeight="1" x14ac:dyDescent="0.2">
      <c r="B46" s="11" t="s">
        <v>14</v>
      </c>
      <c r="C46" s="12">
        <v>1644.4680000000001</v>
      </c>
      <c r="D46" s="12">
        <v>2898.7750000000001</v>
      </c>
      <c r="E46" s="12">
        <v>3582.2719999999999</v>
      </c>
      <c r="F46" s="12">
        <v>2598.6379999999999</v>
      </c>
      <c r="G46" s="12">
        <v>2152.3789999999999</v>
      </c>
      <c r="H46" s="12">
        <v>2292.895</v>
      </c>
      <c r="I46" s="12">
        <v>1822.9090000000003</v>
      </c>
      <c r="J46" s="12">
        <v>1620.1579999999999</v>
      </c>
      <c r="K46" s="12">
        <v>2215.8560000000002</v>
      </c>
      <c r="L46" s="13">
        <v>338.536</v>
      </c>
    </row>
    <row r="47" spans="2:12" s="2" customFormat="1" ht="15" customHeight="1" x14ac:dyDescent="0.2">
      <c r="B47" s="11" t="s">
        <v>29</v>
      </c>
      <c r="C47" s="12">
        <v>111944.74</v>
      </c>
      <c r="D47" s="12">
        <v>102889.19</v>
      </c>
      <c r="E47" s="12">
        <v>132573.826</v>
      </c>
      <c r="F47" s="12">
        <v>174938.25200000001</v>
      </c>
      <c r="G47" s="12">
        <v>121248.382</v>
      </c>
      <c r="H47" s="12">
        <v>73446.539000000004</v>
      </c>
      <c r="I47" s="12">
        <v>57211.574999999997</v>
      </c>
      <c r="J47" s="12">
        <v>63808.688999999998</v>
      </c>
      <c r="K47" s="12">
        <v>77821.370999999999</v>
      </c>
      <c r="L47" s="13">
        <v>152324.69700000001</v>
      </c>
    </row>
    <row r="48" spans="2:12" s="2" customFormat="1" ht="15" customHeight="1" x14ac:dyDescent="0.2">
      <c r="B48" s="10" t="s">
        <v>39</v>
      </c>
      <c r="C48" s="8">
        <f t="shared" ref="C48" si="9">SUM(C49:C54)</f>
        <v>430292.96299999999</v>
      </c>
      <c r="D48" s="8">
        <f t="shared" ref="D48:I48" si="10">SUM(D49:D54)</f>
        <v>567838.93599999999</v>
      </c>
      <c r="E48" s="8">
        <f t="shared" si="10"/>
        <v>640365.85199999996</v>
      </c>
      <c r="F48" s="8">
        <f t="shared" si="10"/>
        <v>870685.12800000003</v>
      </c>
      <c r="G48" s="8">
        <f t="shared" si="10"/>
        <v>797123.9310000001</v>
      </c>
      <c r="H48" s="8">
        <f t="shared" si="10"/>
        <v>591836.18200000003</v>
      </c>
      <c r="I48" s="8">
        <f t="shared" si="10"/>
        <v>475827.57500000024</v>
      </c>
      <c r="J48" s="8">
        <f>SUM(J49:J54)</f>
        <v>583871.31999999995</v>
      </c>
      <c r="K48" s="8">
        <f>SUM(K49:K54)</f>
        <v>805373.85400000017</v>
      </c>
      <c r="L48" s="9">
        <f>SUM(L49:L54)</f>
        <v>581598.66100000008</v>
      </c>
    </row>
    <row r="49" spans="2:12" s="2" customFormat="1" ht="15" customHeight="1" x14ac:dyDescent="0.2">
      <c r="B49" s="11" t="s">
        <v>0</v>
      </c>
      <c r="C49" s="12">
        <v>26249.005000000001</v>
      </c>
      <c r="D49" s="12">
        <v>48235.618000000002</v>
      </c>
      <c r="E49" s="12">
        <v>39029.180999999997</v>
      </c>
      <c r="F49" s="12">
        <v>39165.472000000002</v>
      </c>
      <c r="G49" s="12">
        <v>39300.606</v>
      </c>
      <c r="H49" s="12">
        <v>55070.218999999997</v>
      </c>
      <c r="I49" s="12">
        <v>44489.667999999983</v>
      </c>
      <c r="J49" s="12">
        <v>48836.692999999999</v>
      </c>
      <c r="K49" s="12">
        <v>40675.025999999998</v>
      </c>
      <c r="L49" s="13">
        <v>25742.651999999995</v>
      </c>
    </row>
    <row r="50" spans="2:12" s="2" customFormat="1" ht="15" customHeight="1" x14ac:dyDescent="0.2">
      <c r="B50" s="11" t="s">
        <v>58</v>
      </c>
      <c r="C50" s="12"/>
      <c r="D50" s="12"/>
      <c r="E50" s="12"/>
      <c r="F50" s="12"/>
      <c r="G50" s="12"/>
      <c r="H50" s="12"/>
      <c r="I50" s="12"/>
      <c r="J50" s="12"/>
      <c r="K50" s="12">
        <v>4476.994999999999</v>
      </c>
      <c r="L50" s="13">
        <v>23174.79</v>
      </c>
    </row>
    <row r="51" spans="2:12" s="2" customFormat="1" ht="15" customHeight="1" x14ac:dyDescent="0.2">
      <c r="B51" s="11" t="s">
        <v>10</v>
      </c>
      <c r="C51" s="12">
        <v>300298.016</v>
      </c>
      <c r="D51" s="12">
        <v>436842.15100000001</v>
      </c>
      <c r="E51" s="12">
        <v>478447.12199999997</v>
      </c>
      <c r="F51" s="12">
        <v>710191.00100000005</v>
      </c>
      <c r="G51" s="12">
        <v>640696.16299999994</v>
      </c>
      <c r="H51" s="12">
        <v>480304.23100000003</v>
      </c>
      <c r="I51" s="12">
        <v>379412.21300000022</v>
      </c>
      <c r="J51" s="12">
        <v>495968.43</v>
      </c>
      <c r="K51" s="12">
        <v>689223.7860000002</v>
      </c>
      <c r="L51" s="13">
        <v>447242.99800000008</v>
      </c>
    </row>
    <row r="52" spans="2:12" s="2" customFormat="1" ht="15" customHeight="1" x14ac:dyDescent="0.2">
      <c r="B52" s="11" t="s">
        <v>11</v>
      </c>
      <c r="C52" s="12">
        <v>21179.977999999999</v>
      </c>
      <c r="D52" s="12">
        <v>27755.941999999999</v>
      </c>
      <c r="E52" s="12">
        <v>37212.031999999999</v>
      </c>
      <c r="F52" s="12">
        <v>50545.17</v>
      </c>
      <c r="G52" s="12">
        <v>53965.148000000001</v>
      </c>
      <c r="H52" s="12">
        <v>40352.178999999996</v>
      </c>
      <c r="I52" s="12">
        <v>36404.782999999989</v>
      </c>
      <c r="J52" s="12">
        <v>38862.877</v>
      </c>
      <c r="K52" s="12">
        <v>44094.146999999997</v>
      </c>
      <c r="L52" s="13">
        <v>36547.284000000007</v>
      </c>
    </row>
    <row r="53" spans="2:12" s="2" customFormat="1" ht="15" customHeight="1" x14ac:dyDescent="0.2">
      <c r="B53" s="11" t="s">
        <v>19</v>
      </c>
      <c r="C53" s="12">
        <v>82453.626999999993</v>
      </c>
      <c r="D53" s="12">
        <v>38025.345999999998</v>
      </c>
      <c r="E53" s="12">
        <v>28526.48</v>
      </c>
      <c r="F53" s="12">
        <v>33548.724999999999</v>
      </c>
      <c r="G53" s="12">
        <v>36759.231</v>
      </c>
      <c r="H53" s="12">
        <v>6091.4380000000001</v>
      </c>
      <c r="I53" s="12">
        <v>15362.825000000001</v>
      </c>
      <c r="J53" s="12"/>
      <c r="K53" s="12"/>
      <c r="L53" s="13"/>
    </row>
    <row r="54" spans="2:12" s="2" customFormat="1" ht="15" customHeight="1" x14ac:dyDescent="0.2">
      <c r="B54" s="11" t="s">
        <v>22</v>
      </c>
      <c r="C54" s="12">
        <v>112.337</v>
      </c>
      <c r="D54" s="12">
        <v>16979.879000000001</v>
      </c>
      <c r="E54" s="12">
        <v>57151.036999999997</v>
      </c>
      <c r="F54" s="12">
        <v>37234.76</v>
      </c>
      <c r="G54" s="12">
        <v>26402.782999999999</v>
      </c>
      <c r="H54" s="12">
        <v>10018.115</v>
      </c>
      <c r="I54" s="12">
        <v>158.08600000000001</v>
      </c>
      <c r="J54" s="12">
        <v>203.32</v>
      </c>
      <c r="K54" s="12">
        <v>26903.899999999998</v>
      </c>
      <c r="L54" s="13">
        <v>48890.937000000005</v>
      </c>
    </row>
    <row r="55" spans="2:12" s="2" customFormat="1" ht="15" customHeight="1" x14ac:dyDescent="0.2">
      <c r="B55" s="10" t="s">
        <v>40</v>
      </c>
      <c r="C55" s="8">
        <f t="shared" ref="C55:G55" si="11">SUM(C56:C72)</f>
        <v>2522373.7140000002</v>
      </c>
      <c r="D55" s="8">
        <f t="shared" si="11"/>
        <v>3434827.8029999994</v>
      </c>
      <c r="E55" s="8">
        <f t="shared" si="11"/>
        <v>3839025.8689999999</v>
      </c>
      <c r="F55" s="8">
        <f t="shared" si="11"/>
        <v>4310778.345999999</v>
      </c>
      <c r="G55" s="8">
        <f t="shared" si="11"/>
        <v>4882290.2019999996</v>
      </c>
      <c r="H55" s="8">
        <f>SUM(H56:H72)</f>
        <v>4780636.9039999982</v>
      </c>
      <c r="I55" s="8">
        <f>SUM(I56:I72)</f>
        <v>3834668.8210000047</v>
      </c>
      <c r="J55" s="8">
        <f>SUM(J56:J72)</f>
        <v>3955315.8790000007</v>
      </c>
      <c r="K55" s="8">
        <f>SUM(K56:K72)</f>
        <v>4041868.1290000002</v>
      </c>
      <c r="L55" s="9">
        <f>SUM(L56:L72)</f>
        <v>4093711.4780000015</v>
      </c>
    </row>
    <row r="56" spans="2:12" s="2" customFormat="1" ht="15" customHeight="1" x14ac:dyDescent="0.2">
      <c r="B56" s="11" t="s">
        <v>0</v>
      </c>
      <c r="C56" s="12">
        <v>1163872.459</v>
      </c>
      <c r="D56" s="12">
        <v>1955139.777</v>
      </c>
      <c r="E56" s="12">
        <v>2134648.8390000002</v>
      </c>
      <c r="F56" s="12">
        <v>2412771.0109999999</v>
      </c>
      <c r="G56" s="12">
        <v>2657857.2859999998</v>
      </c>
      <c r="H56" s="12">
        <v>2388185.33</v>
      </c>
      <c r="I56" s="12">
        <v>1867030.0990000009</v>
      </c>
      <c r="J56" s="12">
        <v>2156617.5550000002</v>
      </c>
      <c r="K56" s="12">
        <v>2379080.2669999995</v>
      </c>
      <c r="L56" s="13">
        <v>2182363.1890000007</v>
      </c>
    </row>
    <row r="57" spans="2:12" s="2" customFormat="1" ht="15" customHeight="1" x14ac:dyDescent="0.2">
      <c r="B57" s="11" t="s">
        <v>59</v>
      </c>
      <c r="C57" s="12"/>
      <c r="D57" s="12"/>
      <c r="E57" s="12"/>
      <c r="F57" s="12"/>
      <c r="G57" s="12"/>
      <c r="H57" s="12"/>
      <c r="I57" s="12"/>
      <c r="J57" s="12"/>
      <c r="K57" s="12">
        <v>21614.608999999993</v>
      </c>
      <c r="L57" s="13">
        <v>73367.035000000018</v>
      </c>
    </row>
    <row r="58" spans="2:12" s="2" customFormat="1" ht="15" customHeight="1" x14ac:dyDescent="0.2">
      <c r="B58" s="11" t="s">
        <v>12</v>
      </c>
      <c r="C58" s="12">
        <v>303872.95400000003</v>
      </c>
      <c r="D58" s="12">
        <v>370031.48100000003</v>
      </c>
      <c r="E58" s="12">
        <v>414646.658</v>
      </c>
      <c r="F58" s="12">
        <v>474596.73300000001</v>
      </c>
      <c r="G58" s="12">
        <v>586270.09</v>
      </c>
      <c r="H58" s="12">
        <v>619776.48899999994</v>
      </c>
      <c r="I58" s="12">
        <v>563589.7890000043</v>
      </c>
      <c r="J58" s="12">
        <v>493814.37</v>
      </c>
      <c r="K58" s="12">
        <v>488268.20000000007</v>
      </c>
      <c r="L58" s="13">
        <v>550735.1669999999</v>
      </c>
    </row>
    <row r="59" spans="2:12" s="2" customFormat="1" ht="15" customHeight="1" x14ac:dyDescent="0.2">
      <c r="B59" s="11" t="s">
        <v>15</v>
      </c>
      <c r="C59" s="12">
        <v>115652.06200000001</v>
      </c>
      <c r="D59" s="12">
        <v>439957.90399999998</v>
      </c>
      <c r="E59" s="12">
        <v>514527.57</v>
      </c>
      <c r="F59" s="12">
        <v>518232.99599999998</v>
      </c>
      <c r="G59" s="12">
        <v>655071.924</v>
      </c>
      <c r="H59" s="12">
        <v>1059215.8060000001</v>
      </c>
      <c r="I59" s="12">
        <v>956837.95600000035</v>
      </c>
      <c r="J59" s="12">
        <v>1063014.53</v>
      </c>
      <c r="K59" s="12">
        <v>1148010.2209999999</v>
      </c>
      <c r="L59" s="13">
        <v>1227332.2669999998</v>
      </c>
    </row>
    <row r="60" spans="2:12" s="2" customFormat="1" ht="15" customHeight="1" x14ac:dyDescent="0.2">
      <c r="B60" s="11" t="s">
        <v>52</v>
      </c>
      <c r="C60" s="12"/>
      <c r="D60" s="12"/>
      <c r="E60" s="12">
        <v>570.08799999999997</v>
      </c>
      <c r="F60" s="12">
        <v>826.60799999999995</v>
      </c>
      <c r="G60" s="12">
        <v>674.45100000000002</v>
      </c>
      <c r="H60" s="12">
        <v>715.15</v>
      </c>
      <c r="I60" s="12">
        <v>932.8040000000002</v>
      </c>
      <c r="J60" s="12">
        <v>1416.684</v>
      </c>
      <c r="K60" s="12">
        <v>1423.5920000000003</v>
      </c>
      <c r="L60" s="13">
        <v>1936.5659999999996</v>
      </c>
    </row>
    <row r="61" spans="2:12" s="2" customFormat="1" ht="15" customHeight="1" x14ac:dyDescent="0.2">
      <c r="B61" s="11" t="s">
        <v>30</v>
      </c>
      <c r="C61" s="12">
        <v>121864.792</v>
      </c>
      <c r="D61" s="12">
        <v>2044.664</v>
      </c>
      <c r="E61" s="12"/>
      <c r="F61" s="12"/>
      <c r="G61" s="12"/>
      <c r="H61" s="12"/>
      <c r="I61" s="12"/>
      <c r="J61" s="12"/>
      <c r="K61" s="12"/>
      <c r="L61" s="13"/>
    </row>
    <row r="62" spans="2:12" s="2" customFormat="1" ht="15" customHeight="1" x14ac:dyDescent="0.2">
      <c r="B62" s="11" t="s">
        <v>13</v>
      </c>
      <c r="C62" s="12">
        <v>201407.40900000001</v>
      </c>
      <c r="D62" s="12">
        <v>200461.12</v>
      </c>
      <c r="E62" s="12">
        <v>230858.008</v>
      </c>
      <c r="F62" s="12">
        <v>292568.74200000003</v>
      </c>
      <c r="G62" s="12">
        <v>342757.88299999997</v>
      </c>
      <c r="H62" s="12">
        <v>257088.07399999999</v>
      </c>
      <c r="I62" s="12">
        <v>206234.04399999997</v>
      </c>
      <c r="J62" s="12">
        <v>127552.21400000001</v>
      </c>
      <c r="K62" s="12"/>
      <c r="L62" s="13"/>
    </row>
    <row r="63" spans="2:12" s="2" customFormat="1" ht="15" customHeight="1" x14ac:dyDescent="0.2">
      <c r="B63" s="11" t="s">
        <v>16</v>
      </c>
      <c r="C63" s="12">
        <v>826.54300000000001</v>
      </c>
      <c r="D63" s="12">
        <v>8.7769999999999992</v>
      </c>
      <c r="E63" s="12">
        <v>28.2</v>
      </c>
      <c r="F63" s="12"/>
      <c r="G63" s="12"/>
      <c r="H63" s="12"/>
      <c r="I63" s="12"/>
      <c r="J63" s="12"/>
      <c r="K63" s="12"/>
      <c r="L63" s="13"/>
    </row>
    <row r="64" spans="2:12" s="2" customFormat="1" ht="15" customHeight="1" x14ac:dyDescent="0.2">
      <c r="B64" s="11" t="s">
        <v>49</v>
      </c>
      <c r="C64" s="12">
        <v>121874.306</v>
      </c>
      <c r="D64" s="12">
        <v>86491.769</v>
      </c>
      <c r="E64" s="12">
        <v>95073.722999999998</v>
      </c>
      <c r="F64" s="12">
        <v>85574.732999999993</v>
      </c>
      <c r="G64" s="12">
        <v>97804.603000000003</v>
      </c>
      <c r="H64" s="12">
        <v>43135.661999999997</v>
      </c>
      <c r="I64" s="12">
        <v>2278.9969999999989</v>
      </c>
      <c r="J64" s="12">
        <v>85.509</v>
      </c>
      <c r="K64" s="12"/>
      <c r="L64" s="13"/>
    </row>
    <row r="65" spans="2:12" s="2" customFormat="1" ht="15" customHeight="1" x14ac:dyDescent="0.2">
      <c r="B65" s="11" t="s">
        <v>32</v>
      </c>
      <c r="C65" s="12">
        <v>415705.315</v>
      </c>
      <c r="D65" s="12">
        <v>297209.19500000001</v>
      </c>
      <c r="E65" s="12">
        <v>370520.04599999997</v>
      </c>
      <c r="F65" s="12">
        <v>437386.10499999998</v>
      </c>
      <c r="G65" s="12">
        <v>488874.25400000002</v>
      </c>
      <c r="H65" s="12">
        <v>384743.99</v>
      </c>
      <c r="I65" s="12">
        <v>227996.98499999975</v>
      </c>
      <c r="J65" s="12">
        <v>105655.401</v>
      </c>
      <c r="K65" s="12"/>
      <c r="L65" s="13"/>
    </row>
    <row r="66" spans="2:12" s="2" customFormat="1" ht="15" customHeight="1" x14ac:dyDescent="0.2">
      <c r="B66" s="11" t="s">
        <v>47</v>
      </c>
      <c r="C66" s="12">
        <v>9609.5879999999997</v>
      </c>
      <c r="D66" s="12"/>
      <c r="E66" s="12"/>
      <c r="F66" s="12"/>
      <c r="G66" s="12"/>
      <c r="H66" s="12"/>
      <c r="I66" s="12"/>
      <c r="J66" s="12"/>
      <c r="K66" s="12"/>
      <c r="L66" s="13"/>
    </row>
    <row r="67" spans="2:12" s="2" customFormat="1" ht="15" customHeight="1" x14ac:dyDescent="0.2">
      <c r="B67" s="11" t="s">
        <v>31</v>
      </c>
      <c r="C67" s="12">
        <v>23148.401999999998</v>
      </c>
      <c r="D67" s="12">
        <v>24013.223999999998</v>
      </c>
      <c r="E67" s="12">
        <v>17896.002</v>
      </c>
      <c r="F67" s="12">
        <v>20753.815999999999</v>
      </c>
      <c r="G67" s="12">
        <v>16648.758000000002</v>
      </c>
      <c r="H67" s="12">
        <v>7234.1289999999999</v>
      </c>
      <c r="I67" s="12">
        <v>3315.31</v>
      </c>
      <c r="J67" s="12">
        <v>4427.2169999999996</v>
      </c>
      <c r="K67" s="12">
        <v>2540.3420000000001</v>
      </c>
      <c r="L67" s="13">
        <v>924.91000000000008</v>
      </c>
    </row>
    <row r="68" spans="2:12" s="2" customFormat="1" ht="15" customHeight="1" x14ac:dyDescent="0.2">
      <c r="B68" s="11" t="s">
        <v>33</v>
      </c>
      <c r="C68" s="12">
        <v>36451.14</v>
      </c>
      <c r="D68" s="12">
        <v>53463.74</v>
      </c>
      <c r="E68" s="12">
        <v>48579.137999999999</v>
      </c>
      <c r="F68" s="12">
        <v>60845.940999999999</v>
      </c>
      <c r="G68" s="12">
        <v>33902.731</v>
      </c>
      <c r="H68" s="12">
        <v>17258.725999999999</v>
      </c>
      <c r="I68" s="12">
        <v>2496.367999999999</v>
      </c>
      <c r="J68" s="12">
        <v>61.7</v>
      </c>
      <c r="K68" s="12"/>
      <c r="L68" s="13"/>
    </row>
    <row r="69" spans="2:12" s="2" customFormat="1" ht="15" customHeight="1" x14ac:dyDescent="0.2">
      <c r="B69" s="11" t="s">
        <v>17</v>
      </c>
      <c r="C69" s="12">
        <v>7501.4939999999997</v>
      </c>
      <c r="D69" s="12">
        <v>5484.1210000000001</v>
      </c>
      <c r="E69" s="12">
        <v>10725.210999999999</v>
      </c>
      <c r="F69" s="12">
        <v>6461.1139999999996</v>
      </c>
      <c r="G69" s="12">
        <v>1604.712</v>
      </c>
      <c r="H69" s="12">
        <v>2240.2869999999998</v>
      </c>
      <c r="I69" s="12">
        <v>2839.6370000000011</v>
      </c>
      <c r="J69" s="12">
        <v>1498.239</v>
      </c>
      <c r="K69" s="12">
        <v>242.99900000000002</v>
      </c>
      <c r="L69" s="13">
        <v>516.77400000000011</v>
      </c>
    </row>
    <row r="70" spans="2:12" s="2" customFormat="1" ht="15" customHeight="1" x14ac:dyDescent="0.2">
      <c r="B70" s="11" t="s">
        <v>60</v>
      </c>
      <c r="C70" s="12"/>
      <c r="D70" s="12"/>
      <c r="E70" s="12"/>
      <c r="F70" s="12"/>
      <c r="G70" s="12"/>
      <c r="H70" s="12"/>
      <c r="I70" s="12"/>
      <c r="J70" s="12"/>
      <c r="K70" s="12"/>
      <c r="L70" s="13">
        <v>20436.311000000002</v>
      </c>
    </row>
    <row r="71" spans="2:12" s="2" customFormat="1" ht="15" customHeight="1" x14ac:dyDescent="0.2">
      <c r="B71" s="11" t="s">
        <v>61</v>
      </c>
      <c r="C71" s="12"/>
      <c r="D71" s="12"/>
      <c r="E71" s="12"/>
      <c r="F71" s="12"/>
      <c r="G71" s="12"/>
      <c r="H71" s="12"/>
      <c r="I71" s="12"/>
      <c r="J71" s="12"/>
      <c r="K71" s="12"/>
      <c r="L71" s="13">
        <v>35442.011999999995</v>
      </c>
    </row>
    <row r="72" spans="2:12" s="2" customFormat="1" ht="15" customHeight="1" x14ac:dyDescent="0.2">
      <c r="B72" s="11" t="s">
        <v>6</v>
      </c>
      <c r="C72" s="12">
        <v>587.25</v>
      </c>
      <c r="D72" s="12">
        <v>522.03099999999995</v>
      </c>
      <c r="E72" s="12">
        <v>952.38599999999997</v>
      </c>
      <c r="F72" s="12">
        <v>760.54700000000003</v>
      </c>
      <c r="G72" s="12">
        <v>823.51</v>
      </c>
      <c r="H72" s="12">
        <v>1043.261</v>
      </c>
      <c r="I72" s="12">
        <v>1116.8319999999994</v>
      </c>
      <c r="J72" s="12">
        <v>1172.46</v>
      </c>
      <c r="K72" s="12">
        <v>687.899</v>
      </c>
      <c r="L72" s="13">
        <v>657.24700000000007</v>
      </c>
    </row>
    <row r="73" spans="2:12" s="2" customFormat="1" ht="15" customHeight="1" x14ac:dyDescent="0.2">
      <c r="B73" s="10" t="s">
        <v>41</v>
      </c>
      <c r="C73" s="8">
        <f t="shared" ref="C73:L73" si="12">SUM(C74:C76)</f>
        <v>9318.1509999999998</v>
      </c>
      <c r="D73" s="8">
        <f t="shared" si="12"/>
        <v>18356.812000000002</v>
      </c>
      <c r="E73" s="8">
        <f t="shared" si="12"/>
        <v>10235.474</v>
      </c>
      <c r="F73" s="8">
        <f t="shared" si="12"/>
        <v>12444.261</v>
      </c>
      <c r="G73" s="8">
        <f t="shared" si="12"/>
        <v>5224.8580000000002</v>
      </c>
      <c r="H73" s="8">
        <f t="shared" si="12"/>
        <v>16414.643</v>
      </c>
      <c r="I73" s="8">
        <f t="shared" si="12"/>
        <v>11501.094000000003</v>
      </c>
      <c r="J73" s="8">
        <f t="shared" si="12"/>
        <v>8955.4030000000002</v>
      </c>
      <c r="K73" s="8">
        <f t="shared" si="12"/>
        <v>10582.350999999999</v>
      </c>
      <c r="L73" s="9">
        <f t="shared" si="12"/>
        <v>11431.771000000002</v>
      </c>
    </row>
    <row r="74" spans="2:12" s="2" customFormat="1" ht="15" customHeight="1" x14ac:dyDescent="0.2">
      <c r="B74" s="11" t="s">
        <v>0</v>
      </c>
      <c r="C74" s="12"/>
      <c r="D74" s="12"/>
      <c r="E74" s="12"/>
      <c r="F74" s="12"/>
      <c r="G74" s="12"/>
      <c r="H74" s="12"/>
      <c r="I74" s="12"/>
      <c r="J74" s="12"/>
      <c r="K74" s="12"/>
      <c r="L74" s="13"/>
    </row>
    <row r="75" spans="2:12" s="2" customFormat="1" ht="15" customHeight="1" x14ac:dyDescent="0.2">
      <c r="B75" s="11" t="s">
        <v>45</v>
      </c>
      <c r="C75" s="12">
        <v>8.27</v>
      </c>
      <c r="D75" s="12"/>
      <c r="E75" s="12"/>
      <c r="F75" s="12"/>
      <c r="G75" s="12"/>
      <c r="H75" s="12"/>
      <c r="I75" s="12"/>
      <c r="J75" s="12"/>
      <c r="K75" s="12"/>
      <c r="L75" s="13"/>
    </row>
    <row r="76" spans="2:12" s="2" customFormat="1" ht="15" customHeight="1" x14ac:dyDescent="0.2">
      <c r="B76" s="11" t="s">
        <v>18</v>
      </c>
      <c r="C76" s="12">
        <v>9309.8809999999994</v>
      </c>
      <c r="D76" s="12">
        <v>18356.812000000002</v>
      </c>
      <c r="E76" s="12">
        <v>10235.474</v>
      </c>
      <c r="F76" s="12">
        <v>12444.261</v>
      </c>
      <c r="G76" s="12">
        <v>5224.8580000000002</v>
      </c>
      <c r="H76" s="12">
        <v>16414.643</v>
      </c>
      <c r="I76" s="12">
        <v>11501.094000000003</v>
      </c>
      <c r="J76" s="12">
        <v>8955.4030000000002</v>
      </c>
      <c r="K76" s="12">
        <v>10582.350999999999</v>
      </c>
      <c r="L76" s="13">
        <v>11431.771000000002</v>
      </c>
    </row>
    <row r="77" spans="2:12" s="2" customFormat="1" ht="15" customHeight="1" x14ac:dyDescent="0.2">
      <c r="B77" s="10" t="s">
        <v>42</v>
      </c>
      <c r="C77" s="8">
        <f t="shared" ref="C77:F77" si="13">SUM(C78:C79)</f>
        <v>758.33399999999995</v>
      </c>
      <c r="D77" s="8">
        <f t="shared" si="13"/>
        <v>2235.7579999999998</v>
      </c>
      <c r="E77" s="8">
        <f t="shared" si="13"/>
        <v>695.93200000000002</v>
      </c>
      <c r="F77" s="8">
        <f t="shared" si="13"/>
        <v>490.13599999999997</v>
      </c>
      <c r="G77" s="8">
        <f t="shared" ref="G77:L77" si="14">SUM(G78:G79)</f>
        <v>1159.549</v>
      </c>
      <c r="H77" s="8">
        <f t="shared" si="14"/>
        <v>1703.386</v>
      </c>
      <c r="I77" s="8">
        <f t="shared" si="14"/>
        <v>7623.9369999999999</v>
      </c>
      <c r="J77" s="8">
        <f t="shared" si="14"/>
        <v>9707.0499999999993</v>
      </c>
      <c r="K77" s="8">
        <f t="shared" si="14"/>
        <v>5360.0509999999995</v>
      </c>
      <c r="L77" s="9">
        <f t="shared" si="14"/>
        <v>9827.6550000000007</v>
      </c>
    </row>
    <row r="78" spans="2:12" s="3" customFormat="1" ht="15" customHeight="1" x14ac:dyDescent="0.2">
      <c r="B78" s="11" t="s">
        <v>50</v>
      </c>
      <c r="C78" s="12">
        <v>75.832999999999998</v>
      </c>
      <c r="D78" s="12">
        <v>2086.6849999999999</v>
      </c>
      <c r="E78" s="12">
        <v>674.38900000000001</v>
      </c>
      <c r="F78" s="12">
        <v>200.29599999999999</v>
      </c>
      <c r="G78" s="12">
        <v>807.63499999999999</v>
      </c>
      <c r="H78" s="12">
        <v>1376.25</v>
      </c>
      <c r="I78" s="12">
        <v>7582.482</v>
      </c>
      <c r="J78" s="12">
        <v>9660.09</v>
      </c>
      <c r="K78" s="12">
        <v>4881.3159999999998</v>
      </c>
      <c r="L78" s="13">
        <v>8629.0020000000004</v>
      </c>
    </row>
    <row r="79" spans="2:12" s="2" customFormat="1" ht="15" customHeight="1" x14ac:dyDescent="0.2">
      <c r="B79" s="11" t="s">
        <v>46</v>
      </c>
      <c r="C79" s="12">
        <v>682.50099999999998</v>
      </c>
      <c r="D79" s="12">
        <v>149.07300000000001</v>
      </c>
      <c r="E79" s="12">
        <v>21.542999999999999</v>
      </c>
      <c r="F79" s="12">
        <v>289.83999999999997</v>
      </c>
      <c r="G79" s="12">
        <v>351.91399999999999</v>
      </c>
      <c r="H79" s="12">
        <v>327.13600000000002</v>
      </c>
      <c r="I79" s="12">
        <v>41.454999999999991</v>
      </c>
      <c r="J79" s="12">
        <v>46.96</v>
      </c>
      <c r="K79" s="12">
        <v>478.73500000000001</v>
      </c>
      <c r="L79" s="13">
        <v>1198.653</v>
      </c>
    </row>
    <row r="80" spans="2:12" s="2" customFormat="1" ht="15" customHeight="1" x14ac:dyDescent="0.2">
      <c r="B80" s="10" t="s">
        <v>66</v>
      </c>
      <c r="C80" s="8">
        <v>32568.641</v>
      </c>
      <c r="D80" s="8">
        <v>35896.082999999999</v>
      </c>
      <c r="E80" s="8">
        <v>22599.794999999998</v>
      </c>
      <c r="F80" s="8">
        <v>28571.825000000001</v>
      </c>
      <c r="G80" s="8">
        <v>37122.425000000003</v>
      </c>
      <c r="H80" s="8">
        <v>47207.159</v>
      </c>
      <c r="I80" s="8">
        <v>46324.707000000009</v>
      </c>
      <c r="J80" s="8">
        <v>19866.75</v>
      </c>
      <c r="K80" s="8">
        <v>32164.094000000001</v>
      </c>
      <c r="L80" s="9">
        <v>47036.089</v>
      </c>
    </row>
    <row r="81" spans="2:2" s="2" customFormat="1" ht="15" customHeight="1" x14ac:dyDescent="0.2">
      <c r="B81" s="7" t="s">
        <v>63</v>
      </c>
    </row>
    <row r="82" spans="2:2" s="2" customFormat="1" ht="15" customHeight="1" x14ac:dyDescent="0.2">
      <c r="B82" s="7" t="s">
        <v>67</v>
      </c>
    </row>
    <row r="83" spans="2:2" s="2" customFormat="1" ht="15" customHeight="1" x14ac:dyDescent="0.2">
      <c r="B83" s="7" t="s">
        <v>70</v>
      </c>
    </row>
    <row r="84" spans="2:2" s="2" customFormat="1" ht="15" customHeight="1" x14ac:dyDescent="0.2">
      <c r="B84" s="7" t="s">
        <v>71</v>
      </c>
    </row>
    <row r="85" spans="2:2" s="2" customFormat="1" ht="15" customHeight="1" x14ac:dyDescent="0.2">
      <c r="B85" s="7"/>
    </row>
    <row r="86" spans="2:2" s="2" customFormat="1" ht="15" customHeight="1" x14ac:dyDescent="0.2"/>
    <row r="87" spans="2:2" s="2" customFormat="1" x14ac:dyDescent="0.2"/>
  </sheetData>
  <phoneticPr fontId="0" type="noConversion"/>
  <pageMargins left="0.47" right="0.23622047244094491" top="0.59055118110236227" bottom="0.23622047244094491" header="0.39370078740157483" footer="0.15748031496062992"/>
  <pageSetup scale="55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ADU20062017</vt:lpstr>
      <vt:lpstr>DADUANA</vt:lpstr>
      <vt:lpstr>ADU20062017!Títulos_a_imprimir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Montecinos Viviana</dc:creator>
  <cp:lastModifiedBy>Rosario</cp:lastModifiedBy>
  <cp:lastPrinted>2014-06-17T15:35:24Z</cp:lastPrinted>
  <dcterms:created xsi:type="dcterms:W3CDTF">1998-10-30T20:16:33Z</dcterms:created>
  <dcterms:modified xsi:type="dcterms:W3CDTF">2020-07-20T17:51:50Z</dcterms:modified>
</cp:coreProperties>
</file>