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90" windowWidth="20730" windowHeight="117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L83" i="1" l="1"/>
  <c r="L74" i="1"/>
  <c r="L64" i="1"/>
  <c r="L54" i="1"/>
  <c r="L44" i="1"/>
  <c r="L40" i="1"/>
  <c r="L35" i="1"/>
  <c r="L25" i="1"/>
  <c r="L22" i="1"/>
  <c r="L11" i="1"/>
  <c r="J22" i="1"/>
  <c r="J25" i="1"/>
  <c r="J35" i="1"/>
  <c r="J40" i="1"/>
  <c r="J44" i="1"/>
  <c r="J54" i="1"/>
  <c r="J64" i="1"/>
  <c r="J74" i="1"/>
  <c r="J83" i="1"/>
  <c r="K83" i="1"/>
  <c r="K74" i="1"/>
  <c r="K64" i="1"/>
  <c r="K54" i="1"/>
  <c r="K44" i="1"/>
  <c r="K40" i="1"/>
  <c r="K35" i="1"/>
  <c r="K25" i="1"/>
  <c r="K22" i="1"/>
  <c r="K11" i="1"/>
  <c r="C22" i="1"/>
  <c r="D22" i="1"/>
  <c r="E22" i="1"/>
  <c r="F22" i="1"/>
  <c r="G22" i="1"/>
  <c r="H22" i="1"/>
  <c r="I22" i="1"/>
  <c r="C25" i="1"/>
  <c r="D25" i="1"/>
  <c r="E25" i="1"/>
  <c r="F25" i="1"/>
  <c r="G25" i="1"/>
  <c r="H25" i="1"/>
  <c r="I25" i="1"/>
  <c r="C35" i="1"/>
  <c r="D35" i="1"/>
  <c r="E35" i="1"/>
  <c r="F35" i="1"/>
  <c r="G35" i="1"/>
  <c r="H35" i="1"/>
  <c r="I35" i="1"/>
  <c r="C40" i="1"/>
  <c r="D40" i="1"/>
  <c r="E40" i="1"/>
  <c r="F40" i="1"/>
  <c r="G40" i="1"/>
  <c r="H40" i="1"/>
  <c r="I40" i="1"/>
  <c r="C44" i="1"/>
  <c r="D44" i="1"/>
  <c r="E44" i="1"/>
  <c r="F44" i="1"/>
  <c r="G44" i="1"/>
  <c r="H44" i="1"/>
  <c r="I44" i="1"/>
  <c r="C54" i="1"/>
  <c r="D54" i="1"/>
  <c r="E54" i="1"/>
  <c r="F54" i="1"/>
  <c r="G54" i="1"/>
  <c r="H54" i="1"/>
  <c r="I54" i="1"/>
  <c r="C64" i="1"/>
  <c r="D64" i="1"/>
  <c r="E64" i="1"/>
  <c r="F64" i="1"/>
  <c r="G64" i="1"/>
  <c r="H64" i="1"/>
  <c r="I64" i="1"/>
  <c r="C74" i="1"/>
  <c r="D74" i="1"/>
  <c r="E74" i="1"/>
  <c r="F74" i="1"/>
  <c r="G74" i="1"/>
  <c r="H74" i="1"/>
  <c r="I74" i="1"/>
  <c r="C83" i="1"/>
  <c r="D83" i="1"/>
  <c r="E83" i="1"/>
  <c r="F83" i="1"/>
  <c r="G83" i="1"/>
  <c r="H83" i="1"/>
  <c r="I83" i="1"/>
  <c r="J11" i="1"/>
  <c r="I11" i="1"/>
  <c r="H11" i="1"/>
  <c r="G11" i="1"/>
  <c r="F11" i="1"/>
  <c r="E11" i="1"/>
  <c r="D11" i="1"/>
  <c r="C11" i="1"/>
  <c r="C10" i="1" l="1"/>
  <c r="F10" i="1"/>
  <c r="G10" i="1"/>
  <c r="I10" i="1"/>
  <c r="E10" i="1"/>
  <c r="D10" i="1"/>
  <c r="J10" i="1"/>
  <c r="H10" i="1"/>
  <c r="K10" i="1"/>
  <c r="L10" i="1"/>
</calcChain>
</file>

<file path=xl/sharedStrings.xml><?xml version="1.0" encoding="utf-8"?>
<sst xmlns="http://schemas.openxmlformats.org/spreadsheetml/2006/main" count="86" uniqueCount="86">
  <si>
    <t>TOTAL</t>
  </si>
  <si>
    <t>Bebidas</t>
  </si>
  <si>
    <t>Calzado</t>
  </si>
  <si>
    <t>Efectos Personales</t>
  </si>
  <si>
    <t>(En miles de dólares estadounidenses)</t>
  </si>
  <si>
    <t>Animales Vivos y Productos Alimenticios</t>
  </si>
  <si>
    <t>Bebidas y Tabaco</t>
  </si>
  <si>
    <t>Combustibles y Lubricantes Minerales</t>
  </si>
  <si>
    <t>Aceites, Grasas de Origen Animal y Vegetal</t>
  </si>
  <si>
    <t>Productos Químicos y Productos Conexos</t>
  </si>
  <si>
    <t>Abonos (excepto los del grupo 272)</t>
  </si>
  <si>
    <t>Artículos Manufacturados Diversos</t>
  </si>
  <si>
    <t>Maquinaria y Equipo de Transporte</t>
  </si>
  <si>
    <t>CAPÍTULO CUCI Rev.3</t>
  </si>
  <si>
    <t>Mercancías y Operaciones No Clasificadas en Otro Rubro de la CUCI</t>
  </si>
  <si>
    <t xml:space="preserve">Animales vivos </t>
  </si>
  <si>
    <t>Carne y preparados de carne</t>
  </si>
  <si>
    <t>Productos lácteos y huevos de ave</t>
  </si>
  <si>
    <t>Cereales y preparados de cereales</t>
  </si>
  <si>
    <t>Legumbres y frutas</t>
  </si>
  <si>
    <t>Azúcares, preparados de azúcar y miel</t>
  </si>
  <si>
    <t>Café, té, cacao, especias y sus preparados</t>
  </si>
  <si>
    <t>Torta de soya, torta de girasol y cereales</t>
  </si>
  <si>
    <t>Productos y preparados comestibles diversos</t>
  </si>
  <si>
    <t>Tabaco y sus productos</t>
  </si>
  <si>
    <t>Cueros, pieles y pieles finas sin curtir</t>
  </si>
  <si>
    <t>Semillas y frutos oleaginosos</t>
  </si>
  <si>
    <t>Caucho en bruto (incluso el caucho sintético y regenerado)</t>
  </si>
  <si>
    <t>Corcho y madera</t>
  </si>
  <si>
    <t>Pasta y desperdicio de papel</t>
  </si>
  <si>
    <t>Fibras textiles y desperdicios</t>
  </si>
  <si>
    <t>Abonos en bruto y minerales en bruto</t>
  </si>
  <si>
    <t>Minerales y desechos de metales</t>
  </si>
  <si>
    <t>Productos animales y vegetales en bruto</t>
  </si>
  <si>
    <t>Hulla, coque y briquetas</t>
  </si>
  <si>
    <t>Petróleo, productos derivados del petróleo y productos conexos</t>
  </si>
  <si>
    <t>Gas natural y manufacturado</t>
  </si>
  <si>
    <t>Corriente eléctrica</t>
  </si>
  <si>
    <t>Aceites y grasas de origen animal y vegetal</t>
  </si>
  <si>
    <t>Aceites y grasas fijos de origen vegetal, en bruto, refinados o fraccionados</t>
  </si>
  <si>
    <t>Aceites y grasas de origen animal y vegetal, elaborados</t>
  </si>
  <si>
    <t>Productos químicos</t>
  </si>
  <si>
    <t>Productos químicos inorgánicos</t>
  </si>
  <si>
    <t>Materias tintóreas, curtientes y colorantes</t>
  </si>
  <si>
    <t>Productos medicinales y farmacéuticos</t>
  </si>
  <si>
    <t>Aceites esenciales</t>
  </si>
  <si>
    <t>Plásticos en formas primarias</t>
  </si>
  <si>
    <t>Plásticos en formas no primarias</t>
  </si>
  <si>
    <t>Materias y productos químicos</t>
  </si>
  <si>
    <t>Manufacturas de caucho, n.c.p.</t>
  </si>
  <si>
    <t>Cueros y manufacturas de cuero</t>
  </si>
  <si>
    <t>Manufacturas de corcho y de madera</t>
  </si>
  <si>
    <t>Papel, cartón y artículos de pasta de papel</t>
  </si>
  <si>
    <t>Hilados, tejidos, artículos confeccionados de fibras textiles</t>
  </si>
  <si>
    <t>Manufacturas de minerales no metálicos</t>
  </si>
  <si>
    <t>Hierro y acero</t>
  </si>
  <si>
    <t>Metales no ferrosos</t>
  </si>
  <si>
    <t>Manufacturas de metales</t>
  </si>
  <si>
    <t>Maquinaria y equipo generadores de fuerza</t>
  </si>
  <si>
    <t>Maquinarias especiales para determinadas industrias</t>
  </si>
  <si>
    <t>Máquinas para trabajar metales</t>
  </si>
  <si>
    <t>Maquinaria y equipo industrial en general, n.c.p., y partes y piezas de máquinas, n.c.p.</t>
  </si>
  <si>
    <t>Máquinas de oficina y máquinas de procesamiento automático de datos</t>
  </si>
  <si>
    <t>Aparatos y equipos para telecomunicaciones y para grabación y reproducción de sonido</t>
  </si>
  <si>
    <t>Maquinaria, aparatos y artefactos eléctricos</t>
  </si>
  <si>
    <t>Vehículos de carretera</t>
  </si>
  <si>
    <t>Otro equipo de transporte</t>
  </si>
  <si>
    <t>Edificios prefabricados; artefactos y accesorios sanitarios y para sistemas de conducción de aguas, calefacción y alumbrado n.c.p.</t>
  </si>
  <si>
    <t xml:space="preserve">Muebles y sus partes </t>
  </si>
  <si>
    <t>Artículos de viaje, bolsos de mano y artículos análogos</t>
  </si>
  <si>
    <t>Prendas y accesorios de vestir</t>
  </si>
  <si>
    <t>Instrumentos y aparatos profesionales, ciéntificos y de control, n.c.p.</t>
  </si>
  <si>
    <t>Aparatos, equipos y materiales fotográficos y artículos de óptica, n.c.p., relojes</t>
  </si>
  <si>
    <t>Artículos manufacturados diversos</t>
  </si>
  <si>
    <t>Monedas (excepto de oro), que no tengan curso legal</t>
  </si>
  <si>
    <t>Oro no monetario (excepto minerales y concentrados de oro)</t>
  </si>
  <si>
    <t>Materiales Crudos No Comestibles</t>
  </si>
  <si>
    <t>Cuadro Nº 5.01.03.01</t>
  </si>
  <si>
    <t>Fuente: Instituto Nacional de Estadística</t>
  </si>
  <si>
    <r>
      <t>2018</t>
    </r>
    <r>
      <rPr>
        <b/>
        <vertAlign val="superscript"/>
        <sz val="9"/>
        <color indexed="9"/>
        <rFont val="Arial"/>
        <family val="2"/>
      </rPr>
      <t>(p)</t>
    </r>
  </si>
  <si>
    <r>
      <t>2019</t>
    </r>
    <r>
      <rPr>
        <b/>
        <vertAlign val="superscript"/>
        <sz val="9"/>
        <color indexed="9"/>
        <rFont val="Arial"/>
        <family val="2"/>
      </rPr>
      <t>(p)</t>
    </r>
  </si>
  <si>
    <t>n.c.p. =  No clasificado en otra partida</t>
  </si>
  <si>
    <t>(p) Preliminar</t>
  </si>
  <si>
    <t>BOLIVIA: SALDO COMERCIAL, SEGÚN CAPÍTULO DE LA CLASIFICACIÓN UNIFORME PARA EL COMERCIO INTERNACIONAL (CUCI Rev. 3), 2010 - 2019</t>
  </si>
  <si>
    <t>Pescado (no incluidos los mamíferos marinos), crustáceos, moluscos e invertebrados acuáticos y sus preparados</t>
  </si>
  <si>
    <t>Artículos Manufacturados, Clasificados principalmente, según el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</si>
</sst>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1" applyNumberFormat="0" applyAlignment="0" applyProtection="0"/>
    <xf numFmtId="0" fontId="11" fillId="22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4" fillId="29" borderId="1" applyNumberFormat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7" fillId="0" borderId="0"/>
    <xf numFmtId="0" fontId="7" fillId="0" borderId="0"/>
    <xf numFmtId="0" fontId="7" fillId="32" borderId="4" applyNumberFormat="0" applyFont="0" applyAlignment="0" applyProtection="0"/>
    <xf numFmtId="0" fontId="7" fillId="32" borderId="4" applyNumberFormat="0" applyFont="0" applyAlignment="0" applyProtection="0"/>
    <xf numFmtId="0" fontId="7" fillId="32" borderId="4" applyNumberFormat="0" applyFont="0" applyAlignment="0" applyProtection="0"/>
    <xf numFmtId="0" fontId="7" fillId="32" borderId="4" applyNumberFormat="0" applyFont="0" applyAlignment="0" applyProtection="0"/>
    <xf numFmtId="0" fontId="7" fillId="32" borderId="4" applyNumberFormat="0" applyFont="0" applyAlignment="0" applyProtection="0"/>
    <xf numFmtId="0" fontId="7" fillId="32" borderId="4" applyNumberFormat="0" applyFont="0" applyAlignment="0" applyProtection="0"/>
    <xf numFmtId="0" fontId="7" fillId="32" borderId="4" applyNumberFormat="0" applyFont="0" applyAlignment="0" applyProtection="0"/>
    <xf numFmtId="0" fontId="7" fillId="32" borderId="4" applyNumberFormat="0" applyFont="0" applyAlignment="0" applyProtection="0"/>
    <xf numFmtId="0" fontId="7" fillId="32" borderId="4" applyNumberFormat="0" applyFont="0" applyAlignment="0" applyProtection="0"/>
    <xf numFmtId="0" fontId="7" fillId="32" borderId="4" applyNumberFormat="0" applyFont="0" applyAlignment="0" applyProtection="0"/>
    <xf numFmtId="0" fontId="7" fillId="32" borderId="4" applyNumberFormat="0" applyFont="0" applyAlignment="0" applyProtection="0"/>
    <xf numFmtId="0" fontId="7" fillId="32" borderId="4" applyNumberFormat="0" applyFont="0" applyAlignment="0" applyProtection="0"/>
    <xf numFmtId="0" fontId="17" fillId="21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3" fillId="0" borderId="9" applyNumberFormat="0" applyFill="0" applyAlignment="0" applyProtection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33" applyFont="1" applyAlignment="1">
      <alignment vertical="center"/>
    </xf>
    <xf numFmtId="0" fontId="27" fillId="0" borderId="0" xfId="33" applyFont="1" applyAlignment="1">
      <alignment vertical="center"/>
    </xf>
    <xf numFmtId="0" fontId="6" fillId="35" borderId="0" xfId="33" applyFont="1" applyFill="1"/>
    <xf numFmtId="0" fontId="6" fillId="0" borderId="0" xfId="0" applyFont="1" applyAlignment="1">
      <alignment horizontal="left"/>
    </xf>
    <xf numFmtId="0" fontId="28" fillId="33" borderId="16" xfId="0" applyFont="1" applyFill="1" applyBorder="1" applyAlignment="1">
      <alignment horizontal="center" vertical="center" wrapText="1"/>
    </xf>
    <xf numFmtId="0" fontId="28" fillId="33" borderId="17" xfId="0" applyFont="1" applyFill="1" applyBorder="1" applyAlignment="1">
      <alignment horizontal="center" vertical="center" wrapText="1"/>
    </xf>
    <xf numFmtId="0" fontId="28" fillId="33" borderId="18" xfId="0" applyFont="1" applyFill="1" applyBorder="1" applyAlignment="1">
      <alignment horizontal="center" vertical="center" wrapText="1"/>
    </xf>
    <xf numFmtId="0" fontId="4" fillId="34" borderId="13" xfId="0" applyFont="1" applyFill="1" applyBorder="1" applyAlignment="1">
      <alignment horizontal="left" wrapText="1" indent="1"/>
    </xf>
    <xf numFmtId="0" fontId="4" fillId="34" borderId="10" xfId="0" applyFont="1" applyFill="1" applyBorder="1" applyAlignment="1">
      <alignment horizontal="left" wrapText="1" indent="1"/>
    </xf>
    <xf numFmtId="0" fontId="5" fillId="0" borderId="10" xfId="33" applyFont="1" applyBorder="1" applyAlignment="1">
      <alignment horizontal="left" wrapText="1" indent="2"/>
    </xf>
    <xf numFmtId="3" fontId="4" fillId="34" borderId="14" xfId="0" applyNumberFormat="1" applyFont="1" applyFill="1" applyBorder="1" applyAlignment="1">
      <alignment horizontal="right" vertical="center"/>
    </xf>
    <xf numFmtId="3" fontId="4" fillId="34" borderId="15" xfId="0" applyNumberFormat="1" applyFont="1" applyFill="1" applyBorder="1" applyAlignment="1">
      <alignment horizontal="right" vertical="center"/>
    </xf>
    <xf numFmtId="3" fontId="4" fillId="34" borderId="11" xfId="0" applyNumberFormat="1" applyFont="1" applyFill="1" applyBorder="1" applyAlignment="1">
      <alignment horizontal="right" vertical="center"/>
    </xf>
    <xf numFmtId="3" fontId="4" fillId="34" borderId="12" xfId="0" applyNumberFormat="1" applyFont="1" applyFill="1" applyBorder="1" applyAlignment="1">
      <alignment horizontal="right" vertical="center"/>
    </xf>
    <xf numFmtId="3" fontId="5" fillId="0" borderId="11" xfId="33" applyNumberFormat="1" applyFont="1" applyBorder="1" applyAlignment="1">
      <alignment vertical="center"/>
    </xf>
    <xf numFmtId="3" fontId="5" fillId="0" borderId="12" xfId="33" applyNumberFormat="1" applyFont="1" applyBorder="1" applyAlignment="1">
      <alignment vertical="center"/>
    </xf>
  </cellXfs>
  <cellStyles count="5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10" xfId="33"/>
    <cellStyle name="Normal 13" xfId="34"/>
    <cellStyle name="Notas 10" xfId="35"/>
    <cellStyle name="Notas 11" xfId="36"/>
    <cellStyle name="Notas 12" xfId="37"/>
    <cellStyle name="Notas 13" xfId="38"/>
    <cellStyle name="Notas 2" xfId="39"/>
    <cellStyle name="Notas 3" xfId="40"/>
    <cellStyle name="Notas 4" xfId="41"/>
    <cellStyle name="Notas 5" xfId="42"/>
    <cellStyle name="Notas 6" xfId="43"/>
    <cellStyle name="Notas 7" xfId="44"/>
    <cellStyle name="Notas 8" xfId="45"/>
    <cellStyle name="Notas 9" xfId="46"/>
    <cellStyle name="Salida" xfId="47" builtinId="21" customBuiltin="1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1" xfId="51" builtinId="16" customBuiltin="1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57807</xdr:colOff>
      <xdr:row>0</xdr:row>
      <xdr:rowOff>0</xdr:rowOff>
    </xdr:from>
    <xdr:to>
      <xdr:col>1</xdr:col>
      <xdr:colOff>1320362</xdr:colOff>
      <xdr:row>4</xdr:row>
      <xdr:rowOff>25086</xdr:rowOff>
    </xdr:to>
    <xdr:pic>
      <xdr:nvPicPr>
        <xdr:cNvPr id="1029" name="Imagen 2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307" y="0"/>
          <a:ext cx="1262555" cy="68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D90"/>
  <sheetViews>
    <sheetView showGridLines="0" tabSelected="1" zoomScaleNormal="100" workbookViewId="0"/>
  </sheetViews>
  <sheetFormatPr baseColWidth="10" defaultRowHeight="12.75" x14ac:dyDescent="0.2"/>
  <cols>
    <col min="1" max="1" width="2.85546875" style="1" customWidth="1"/>
    <col min="2" max="2" width="65.42578125" style="1" customWidth="1"/>
    <col min="3" max="12" width="10.5703125" style="1" customWidth="1"/>
    <col min="13" max="16384" width="11.42578125" style="1"/>
  </cols>
  <sheetData>
    <row r="6" spans="1:56" ht="15" customHeight="1" x14ac:dyDescent="0.2">
      <c r="B6" s="6" t="s">
        <v>77</v>
      </c>
    </row>
    <row r="7" spans="1:56" ht="15" customHeight="1" x14ac:dyDescent="0.2">
      <c r="B7" s="6" t="s">
        <v>83</v>
      </c>
    </row>
    <row r="8" spans="1:56" ht="15" customHeight="1" x14ac:dyDescent="0.2">
      <c r="B8" s="7" t="s">
        <v>4</v>
      </c>
    </row>
    <row r="9" spans="1:56" ht="15" customHeight="1" x14ac:dyDescent="0.2">
      <c r="B9" s="10" t="s">
        <v>13</v>
      </c>
      <c r="C9" s="11">
        <v>2010</v>
      </c>
      <c r="D9" s="11">
        <v>2011</v>
      </c>
      <c r="E9" s="11">
        <v>2012</v>
      </c>
      <c r="F9" s="11">
        <v>2013</v>
      </c>
      <c r="G9" s="11">
        <v>2014</v>
      </c>
      <c r="H9" s="11">
        <v>2015</v>
      </c>
      <c r="I9" s="11">
        <v>2016</v>
      </c>
      <c r="J9" s="11">
        <v>2017</v>
      </c>
      <c r="K9" s="11" t="s">
        <v>79</v>
      </c>
      <c r="L9" s="12" t="s">
        <v>80</v>
      </c>
    </row>
    <row r="10" spans="1:56" ht="15" customHeight="1" x14ac:dyDescent="0.2">
      <c r="B10" s="13" t="s">
        <v>0</v>
      </c>
      <c r="C10" s="16">
        <f t="shared" ref="C10:I10" si="0">SUM(C11,C22,C25,C35,C40,C44,C54,C64,C74,C83,C86)</f>
        <v>1448253.7402599999</v>
      </c>
      <c r="D10" s="16">
        <f t="shared" si="0"/>
        <v>1279534.6584299998</v>
      </c>
      <c r="E10" s="16">
        <f t="shared" si="0"/>
        <v>3401046.7058699969</v>
      </c>
      <c r="F10" s="16">
        <f t="shared" si="0"/>
        <v>2672569.5900199991</v>
      </c>
      <c r="G10" s="16">
        <f t="shared" si="0"/>
        <v>2360119.3292800011</v>
      </c>
      <c r="H10" s="16">
        <f t="shared" si="0"/>
        <v>-919962.66814000101</v>
      </c>
      <c r="I10" s="16">
        <f t="shared" si="0"/>
        <v>-1305097.7504299982</v>
      </c>
      <c r="J10" s="16">
        <f>SUM(J11,J22,J25,J35,J40,J44,J54,J64,J74,J83,J86)</f>
        <v>-1006610.1879100031</v>
      </c>
      <c r="K10" s="16">
        <f>SUM(K11,K22,K25,K35,K40,K44,K54,K64,K74,K83,K86)</f>
        <v>-981443.51057999884</v>
      </c>
      <c r="L10" s="17">
        <f>SUM(L11,L22,L25,L35,L40,L44,L54,L64,L74,L83,L86)</f>
        <v>-860166.43429999962</v>
      </c>
    </row>
    <row r="11" spans="1:56" ht="15" customHeight="1" x14ac:dyDescent="0.2">
      <c r="B11" s="14" t="s">
        <v>5</v>
      </c>
      <c r="C11" s="18">
        <f t="shared" ref="C11:I11" si="1">SUM(C12:C21)</f>
        <v>304092.07582999999</v>
      </c>
      <c r="D11" s="18">
        <f t="shared" si="1"/>
        <v>183045.5400899997</v>
      </c>
      <c r="E11" s="18">
        <f t="shared" si="1"/>
        <v>450299.24704000028</v>
      </c>
      <c r="F11" s="18">
        <f t="shared" si="1"/>
        <v>638896.5414000001</v>
      </c>
      <c r="G11" s="18">
        <f t="shared" si="1"/>
        <v>581278.22106000013</v>
      </c>
      <c r="H11" s="18">
        <f t="shared" si="1"/>
        <v>456823.24639999983</v>
      </c>
      <c r="I11" s="18">
        <f t="shared" si="1"/>
        <v>406298.26707999985</v>
      </c>
      <c r="J11" s="18">
        <f>SUM(J12:J21)</f>
        <v>177401.41326999987</v>
      </c>
      <c r="K11" s="18">
        <f>SUM(K12:K21)</f>
        <v>355583.22557999979</v>
      </c>
      <c r="L11" s="19">
        <f>SUM(L12:L21)</f>
        <v>256020.49181999985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ht="15" customHeight="1" x14ac:dyDescent="0.2">
      <c r="A12" s="4"/>
      <c r="B12" s="15" t="s">
        <v>15</v>
      </c>
      <c r="C12" s="20">
        <v>-4896.2640000000019</v>
      </c>
      <c r="D12" s="20">
        <v>-6119.2930000000015</v>
      </c>
      <c r="E12" s="20">
        <v>-6757.7909999999993</v>
      </c>
      <c r="F12" s="20">
        <v>-7575.4989999999989</v>
      </c>
      <c r="G12" s="20">
        <v>-5656.0609999999997</v>
      </c>
      <c r="H12" s="20">
        <v>-5056.5</v>
      </c>
      <c r="I12" s="20">
        <v>-8379.5810000000019</v>
      </c>
      <c r="J12" s="20">
        <v>-6178.3339999999998</v>
      </c>
      <c r="K12" s="20">
        <v>-9923.6809999999987</v>
      </c>
      <c r="L12" s="21">
        <v>-9719.5860000000011</v>
      </c>
    </row>
    <row r="13" spans="1:56" ht="15" customHeight="1" x14ac:dyDescent="0.2">
      <c r="A13" s="4"/>
      <c r="B13" s="15" t="s">
        <v>16</v>
      </c>
      <c r="C13" s="20">
        <v>1703.3598199999994</v>
      </c>
      <c r="D13" s="20">
        <v>763.99119999999982</v>
      </c>
      <c r="E13" s="20">
        <v>1901.7843599999997</v>
      </c>
      <c r="F13" s="20">
        <v>10221.659390000013</v>
      </c>
      <c r="G13" s="20">
        <v>10023.063670000007</v>
      </c>
      <c r="H13" s="20">
        <v>7336.4751200000001</v>
      </c>
      <c r="I13" s="20">
        <v>3934.7630199999935</v>
      </c>
      <c r="J13" s="20">
        <v>9463.5354100000022</v>
      </c>
      <c r="K13" s="20">
        <v>13300.260959999992</v>
      </c>
      <c r="L13" s="21">
        <v>20525.438289999995</v>
      </c>
    </row>
    <row r="14" spans="1:56" ht="15" customHeight="1" x14ac:dyDescent="0.2">
      <c r="A14" s="4"/>
      <c r="B14" s="15" t="s">
        <v>17</v>
      </c>
      <c r="C14" s="20">
        <v>4364.0605699999978</v>
      </c>
      <c r="D14" s="20">
        <v>-7221.6372300000039</v>
      </c>
      <c r="E14" s="20">
        <v>-3595.5141300000105</v>
      </c>
      <c r="F14" s="20">
        <v>12514.494070000013</v>
      </c>
      <c r="G14" s="20">
        <v>19937.992040000037</v>
      </c>
      <c r="H14" s="20">
        <v>4773.449800000004</v>
      </c>
      <c r="I14" s="20">
        <v>4878.3011200000083</v>
      </c>
      <c r="J14" s="20">
        <v>-4800.9195300000019</v>
      </c>
      <c r="K14" s="20">
        <v>-10252.770119999996</v>
      </c>
      <c r="L14" s="21">
        <v>-5784.3617700000041</v>
      </c>
    </row>
    <row r="15" spans="1:56" ht="25.5" customHeight="1" x14ac:dyDescent="0.2">
      <c r="A15" s="4"/>
      <c r="B15" s="15" t="s">
        <v>84</v>
      </c>
      <c r="C15" s="20">
        <v>-10704.252000000004</v>
      </c>
      <c r="D15" s="20">
        <v>-17904.882999999998</v>
      </c>
      <c r="E15" s="20">
        <v>-16456.093999999997</v>
      </c>
      <c r="F15" s="20">
        <v>-18130.047000000002</v>
      </c>
      <c r="G15" s="20">
        <v>-19056.387000000002</v>
      </c>
      <c r="H15" s="20">
        <v>-21916.07699999999</v>
      </c>
      <c r="I15" s="20">
        <v>-19608.465000000004</v>
      </c>
      <c r="J15" s="20">
        <v>-22228.736000000004</v>
      </c>
      <c r="K15" s="20">
        <v>-22126.911000000007</v>
      </c>
      <c r="L15" s="21">
        <v>-25152.342000000001</v>
      </c>
    </row>
    <row r="16" spans="1:56" ht="15" customHeight="1" x14ac:dyDescent="0.2">
      <c r="A16" s="4"/>
      <c r="B16" s="15" t="s">
        <v>18</v>
      </c>
      <c r="C16" s="20">
        <v>-109103.85165000004</v>
      </c>
      <c r="D16" s="20">
        <v>-142019.32952999996</v>
      </c>
      <c r="E16" s="20">
        <v>-95106.24536999999</v>
      </c>
      <c r="F16" s="20">
        <v>-56063.847259999995</v>
      </c>
      <c r="G16" s="20">
        <v>-111972.42023000009</v>
      </c>
      <c r="H16" s="20">
        <v>-44243.446930000049</v>
      </c>
      <c r="I16" s="20">
        <v>-133876.47577000005</v>
      </c>
      <c r="J16" s="20">
        <v>-152568.37341000012</v>
      </c>
      <c r="K16" s="20">
        <v>-114958.74131000004</v>
      </c>
      <c r="L16" s="21">
        <v>-107934.51487999999</v>
      </c>
    </row>
    <row r="17" spans="1:56" ht="15" customHeight="1" x14ac:dyDescent="0.2">
      <c r="A17" s="4"/>
      <c r="B17" s="15" t="s">
        <v>19</v>
      </c>
      <c r="C17" s="20">
        <v>145860.09471000003</v>
      </c>
      <c r="D17" s="20">
        <v>183035.59646999987</v>
      </c>
      <c r="E17" s="20">
        <v>194910.14268000025</v>
      </c>
      <c r="F17" s="20">
        <v>179125.55838999985</v>
      </c>
      <c r="G17" s="20">
        <v>219877.11683000004</v>
      </c>
      <c r="H17" s="20">
        <v>230490.72827999989</v>
      </c>
      <c r="I17" s="20">
        <v>229696.28816000017</v>
      </c>
      <c r="J17" s="20">
        <v>198508.63272000008</v>
      </c>
      <c r="K17" s="20">
        <v>238515.76291999998</v>
      </c>
      <c r="L17" s="21">
        <v>167124.02891999981</v>
      </c>
    </row>
    <row r="18" spans="1:56" ht="15" customHeight="1" x14ac:dyDescent="0.2">
      <c r="A18" s="4"/>
      <c r="B18" s="15" t="s">
        <v>20</v>
      </c>
      <c r="C18" s="20">
        <v>22641.923659999997</v>
      </c>
      <c r="D18" s="20">
        <v>-106487.55376000007</v>
      </c>
      <c r="E18" s="20">
        <v>-8493.2214800000002</v>
      </c>
      <c r="F18" s="20">
        <v>48846.404829999985</v>
      </c>
      <c r="G18" s="20">
        <v>-25804.429180000006</v>
      </c>
      <c r="H18" s="20">
        <v>-34235.502200000003</v>
      </c>
      <c r="I18" s="20">
        <v>-17153.440650000004</v>
      </c>
      <c r="J18" s="20">
        <v>-37368.096930000007</v>
      </c>
      <c r="K18" s="20">
        <v>-9701.4659799999936</v>
      </c>
      <c r="L18" s="21">
        <v>5698.3268199999948</v>
      </c>
    </row>
    <row r="19" spans="1:56" ht="15" customHeight="1" x14ac:dyDescent="0.2">
      <c r="A19" s="4"/>
      <c r="B19" s="15" t="s">
        <v>21</v>
      </c>
      <c r="C19" s="20">
        <v>-7908.0842800000091</v>
      </c>
      <c r="D19" s="20">
        <v>-7738.5440400000034</v>
      </c>
      <c r="E19" s="20">
        <v>-21472.208469999987</v>
      </c>
      <c r="F19" s="20">
        <v>-24893.004839999976</v>
      </c>
      <c r="G19" s="20">
        <v>-31306.813630000004</v>
      </c>
      <c r="H19" s="20">
        <v>-34746.250619999992</v>
      </c>
      <c r="I19" s="20">
        <v>-39138.27156999999</v>
      </c>
      <c r="J19" s="20">
        <v>-39982.685589999979</v>
      </c>
      <c r="K19" s="20">
        <v>-45976.486099999987</v>
      </c>
      <c r="L19" s="21">
        <v>-47027.461470000009</v>
      </c>
    </row>
    <row r="20" spans="1:56" ht="15" customHeight="1" x14ac:dyDescent="0.2">
      <c r="A20" s="4"/>
      <c r="B20" s="15" t="s">
        <v>22</v>
      </c>
      <c r="C20" s="20">
        <v>329593.86346000002</v>
      </c>
      <c r="D20" s="20">
        <v>374242.95296999987</v>
      </c>
      <c r="E20" s="20">
        <v>514380.40954999992</v>
      </c>
      <c r="F20" s="20">
        <v>627779.04690000019</v>
      </c>
      <c r="G20" s="20">
        <v>665866.03181000007</v>
      </c>
      <c r="H20" s="20">
        <v>487786.90691999998</v>
      </c>
      <c r="I20" s="20">
        <v>530245.38373999973</v>
      </c>
      <c r="J20" s="20">
        <v>389528.42279999988</v>
      </c>
      <c r="K20" s="20">
        <v>497973.89720999985</v>
      </c>
      <c r="L20" s="21">
        <v>424375.34709000005</v>
      </c>
    </row>
    <row r="21" spans="1:56" ht="15" customHeight="1" x14ac:dyDescent="0.2">
      <c r="A21" s="5"/>
      <c r="B21" s="15" t="s">
        <v>23</v>
      </c>
      <c r="C21" s="20">
        <v>-67458.774459999971</v>
      </c>
      <c r="D21" s="20">
        <v>-87505.75999000002</v>
      </c>
      <c r="E21" s="20">
        <v>-109012.01509999999</v>
      </c>
      <c r="F21" s="20">
        <v>-132928.22407999999</v>
      </c>
      <c r="G21" s="20">
        <v>-140629.87224999996</v>
      </c>
      <c r="H21" s="20">
        <v>-133366.53696999999</v>
      </c>
      <c r="I21" s="20">
        <v>-144300.23497000005</v>
      </c>
      <c r="J21" s="20">
        <v>-156972.03219999999</v>
      </c>
      <c r="K21" s="20">
        <v>-181266.63999999996</v>
      </c>
      <c r="L21" s="21">
        <v>-166084.38317999998</v>
      </c>
    </row>
    <row r="22" spans="1:56" ht="15" customHeight="1" x14ac:dyDescent="0.2">
      <c r="A22" s="4"/>
      <c r="B22" s="14" t="s">
        <v>6</v>
      </c>
      <c r="C22" s="18">
        <f t="shared" ref="C22:L22" si="2">SUM(C23:C24)</f>
        <v>-37295.146639999992</v>
      </c>
      <c r="D22" s="18">
        <f t="shared" si="2"/>
        <v>-47575.031299999988</v>
      </c>
      <c r="E22" s="18">
        <f t="shared" si="2"/>
        <v>-69067.761310000002</v>
      </c>
      <c r="F22" s="18">
        <f t="shared" si="2"/>
        <v>-70667.832489999986</v>
      </c>
      <c r="G22" s="18">
        <f t="shared" si="2"/>
        <v>-63214.49742</v>
      </c>
      <c r="H22" s="18">
        <f t="shared" si="2"/>
        <v>-74827.625060000006</v>
      </c>
      <c r="I22" s="18">
        <f t="shared" si="2"/>
        <v>-69379.260450000002</v>
      </c>
      <c r="J22" s="18">
        <f t="shared" si="2"/>
        <v>-79973.593939999992</v>
      </c>
      <c r="K22" s="18">
        <f t="shared" si="2"/>
        <v>-73671.794270000013</v>
      </c>
      <c r="L22" s="19">
        <f t="shared" si="2"/>
        <v>-59558.736610000007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1:56" ht="15" customHeight="1" x14ac:dyDescent="0.2">
      <c r="A23" s="5"/>
      <c r="B23" s="15" t="s">
        <v>1</v>
      </c>
      <c r="C23" s="20">
        <v>-29966.735469999992</v>
      </c>
      <c r="D23" s="20">
        <v>-37491.529599999987</v>
      </c>
      <c r="E23" s="20">
        <v>-57842.602889999995</v>
      </c>
      <c r="F23" s="20">
        <v>-58384.282549999982</v>
      </c>
      <c r="G23" s="20">
        <v>-47451.388379999997</v>
      </c>
      <c r="H23" s="20">
        <v>-55680.865450000005</v>
      </c>
      <c r="I23" s="20">
        <v>-45932.666140000001</v>
      </c>
      <c r="J23" s="20">
        <v>-50837.711279999996</v>
      </c>
      <c r="K23" s="20">
        <v>-49736.914590000015</v>
      </c>
      <c r="L23" s="21">
        <v>-42205.898760000004</v>
      </c>
      <c r="M23" s="2"/>
    </row>
    <row r="24" spans="1:56" ht="15" customHeight="1" x14ac:dyDescent="0.2">
      <c r="A24" s="4"/>
      <c r="B24" s="15" t="s">
        <v>24</v>
      </c>
      <c r="C24" s="20">
        <v>-7328.4111699999994</v>
      </c>
      <c r="D24" s="20">
        <v>-10083.501699999999</v>
      </c>
      <c r="E24" s="20">
        <v>-11225.15842</v>
      </c>
      <c r="F24" s="20">
        <v>-12283.549939999999</v>
      </c>
      <c r="G24" s="20">
        <v>-15763.109040000003</v>
      </c>
      <c r="H24" s="20">
        <v>-19146.759610000001</v>
      </c>
      <c r="I24" s="20">
        <v>-23446.594309999997</v>
      </c>
      <c r="J24" s="20">
        <v>-29135.882660000003</v>
      </c>
      <c r="K24" s="20">
        <v>-23934.879680000002</v>
      </c>
      <c r="L24" s="21">
        <v>-17352.83785</v>
      </c>
    </row>
    <row r="25" spans="1:56" ht="15" customHeight="1" x14ac:dyDescent="0.2">
      <c r="A25" s="4"/>
      <c r="B25" s="14" t="s">
        <v>76</v>
      </c>
      <c r="C25" s="18">
        <f t="shared" ref="C25:L25" si="3">SUM(C26:C34)</f>
        <v>1966664.1955300001</v>
      </c>
      <c r="D25" s="18">
        <f t="shared" si="3"/>
        <v>2508205.3295499985</v>
      </c>
      <c r="E25" s="18">
        <f t="shared" si="3"/>
        <v>2305316.6810699976</v>
      </c>
      <c r="F25" s="18">
        <f t="shared" si="3"/>
        <v>2353487.7939500022</v>
      </c>
      <c r="G25" s="18">
        <f t="shared" si="3"/>
        <v>2227349.7231600001</v>
      </c>
      <c r="H25" s="18">
        <f t="shared" si="3"/>
        <v>1812824.7467899984</v>
      </c>
      <c r="I25" s="18">
        <f t="shared" si="3"/>
        <v>1963485.092510001</v>
      </c>
      <c r="J25" s="18">
        <f t="shared" si="3"/>
        <v>2440727.5331699979</v>
      </c>
      <c r="K25" s="18">
        <f t="shared" si="3"/>
        <v>2455315.504050001</v>
      </c>
      <c r="L25" s="19">
        <f t="shared" si="3"/>
        <v>2136309.0638300003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1:56" ht="15" customHeight="1" x14ac:dyDescent="0.2">
      <c r="A26" s="4"/>
      <c r="B26" s="15" t="s">
        <v>25</v>
      </c>
      <c r="C26" s="20">
        <v>898.84606999999994</v>
      </c>
      <c r="D26" s="20">
        <v>1140.4256899999998</v>
      </c>
      <c r="E26" s="20">
        <v>1257.1834999999999</v>
      </c>
      <c r="F26" s="20">
        <v>3532.2395899999979</v>
      </c>
      <c r="G26" s="20">
        <v>3294.5917499999996</v>
      </c>
      <c r="H26" s="20">
        <v>1883.91254</v>
      </c>
      <c r="I26" s="20">
        <v>1857.84239</v>
      </c>
      <c r="J26" s="20">
        <v>1111.8275800000004</v>
      </c>
      <c r="K26" s="20">
        <v>1053.6743400000003</v>
      </c>
      <c r="L26" s="21">
        <v>403.10926000000012</v>
      </c>
      <c r="M26" s="2"/>
    </row>
    <row r="27" spans="1:56" ht="15" customHeight="1" x14ac:dyDescent="0.2">
      <c r="A27" s="4"/>
      <c r="B27" s="15" t="s">
        <v>26</v>
      </c>
      <c r="C27" s="20">
        <v>71303.48831000003</v>
      </c>
      <c r="D27" s="20">
        <v>55744.837919999984</v>
      </c>
      <c r="E27" s="20">
        <v>194404.80810999995</v>
      </c>
      <c r="F27" s="20">
        <v>368616.32481000014</v>
      </c>
      <c r="G27" s="20">
        <v>179284.90093</v>
      </c>
      <c r="H27" s="20">
        <v>80080.991430000024</v>
      </c>
      <c r="I27" s="20">
        <v>89186.677060000045</v>
      </c>
      <c r="J27" s="20">
        <v>59726.507580000012</v>
      </c>
      <c r="K27" s="20">
        <v>63402.402529999963</v>
      </c>
      <c r="L27" s="21">
        <v>49972.294230000007</v>
      </c>
    </row>
    <row r="28" spans="1:56" ht="15" customHeight="1" x14ac:dyDescent="0.2">
      <c r="A28" s="4"/>
      <c r="B28" s="15" t="s">
        <v>27</v>
      </c>
      <c r="C28" s="20">
        <v>-2566.3910000000001</v>
      </c>
      <c r="D28" s="20">
        <v>-3246.382000000001</v>
      </c>
      <c r="E28" s="20">
        <v>-2916.5806000000002</v>
      </c>
      <c r="F28" s="20">
        <v>-3892.8386399999986</v>
      </c>
      <c r="G28" s="20">
        <v>-3459.9371899999992</v>
      </c>
      <c r="H28" s="20">
        <v>-2795.5440199999994</v>
      </c>
      <c r="I28" s="20">
        <v>-2360.0202699999995</v>
      </c>
      <c r="J28" s="20">
        <v>-3172.0952000000011</v>
      </c>
      <c r="K28" s="20">
        <v>-3369.7156799999998</v>
      </c>
      <c r="L28" s="21">
        <v>-4836.1389600000011</v>
      </c>
    </row>
    <row r="29" spans="1:56" ht="15" customHeight="1" x14ac:dyDescent="0.2">
      <c r="A29" s="4"/>
      <c r="B29" s="15" t="s">
        <v>28</v>
      </c>
      <c r="C29" s="20">
        <v>60695.263110000014</v>
      </c>
      <c r="D29" s="20">
        <v>53620.898949999988</v>
      </c>
      <c r="E29" s="20">
        <v>44180.591189999999</v>
      </c>
      <c r="F29" s="20">
        <v>39147.417680000035</v>
      </c>
      <c r="G29" s="20">
        <v>36577.693290000025</v>
      </c>
      <c r="H29" s="20">
        <v>29735.288749999996</v>
      </c>
      <c r="I29" s="20">
        <v>25961.661490000002</v>
      </c>
      <c r="J29" s="20">
        <v>29141.575169999996</v>
      </c>
      <c r="K29" s="20">
        <v>34667.108919999977</v>
      </c>
      <c r="L29" s="21">
        <v>35441.341739999996</v>
      </c>
    </row>
    <row r="30" spans="1:56" ht="15" customHeight="1" x14ac:dyDescent="0.2">
      <c r="A30" s="4"/>
      <c r="B30" s="15" t="s">
        <v>29</v>
      </c>
      <c r="C30" s="20">
        <v>696.50900999999999</v>
      </c>
      <c r="D30" s="20">
        <v>-1583.7959800000001</v>
      </c>
      <c r="E30" s="20">
        <v>-3236.2320000000004</v>
      </c>
      <c r="F30" s="20">
        <v>-7003.1555000000008</v>
      </c>
      <c r="G30" s="20">
        <v>-9538.5155900000009</v>
      </c>
      <c r="H30" s="20">
        <v>-10040.055790000004</v>
      </c>
      <c r="I30" s="20">
        <v>-13293.358979999995</v>
      </c>
      <c r="J30" s="20">
        <v>-15091.767469999999</v>
      </c>
      <c r="K30" s="20">
        <v>-20403.310999999998</v>
      </c>
      <c r="L30" s="21">
        <v>-21644.01</v>
      </c>
    </row>
    <row r="31" spans="1:56" ht="15" customHeight="1" x14ac:dyDescent="0.2">
      <c r="A31" s="4"/>
      <c r="B31" s="15" t="s">
        <v>30</v>
      </c>
      <c r="C31" s="20">
        <v>-22058.54233</v>
      </c>
      <c r="D31" s="20">
        <v>-28773.911970000001</v>
      </c>
      <c r="E31" s="20">
        <v>-22372.745770000001</v>
      </c>
      <c r="F31" s="20">
        <v>-20449.058989999998</v>
      </c>
      <c r="G31" s="20">
        <v>-16636.313100000003</v>
      </c>
      <c r="H31" s="20">
        <v>-14814.518159999996</v>
      </c>
      <c r="I31" s="20">
        <v>-16109.966270000001</v>
      </c>
      <c r="J31" s="20">
        <v>-14483.994749999998</v>
      </c>
      <c r="K31" s="20">
        <v>-14883.49668</v>
      </c>
      <c r="L31" s="21">
        <v>-20371.503490000006</v>
      </c>
    </row>
    <row r="32" spans="1:56" ht="15" customHeight="1" x14ac:dyDescent="0.2">
      <c r="A32" s="5"/>
      <c r="B32" s="15" t="s">
        <v>31</v>
      </c>
      <c r="C32" s="20">
        <v>9905.7588100000048</v>
      </c>
      <c r="D32" s="20">
        <v>18714.394070000002</v>
      </c>
      <c r="E32" s="20">
        <v>19290.559579999986</v>
      </c>
      <c r="F32" s="20">
        <v>34212.559549999998</v>
      </c>
      <c r="G32" s="20">
        <v>31802.685980000009</v>
      </c>
      <c r="H32" s="20">
        <v>42275.596589999994</v>
      </c>
      <c r="I32" s="20">
        <v>26270.22270999998</v>
      </c>
      <c r="J32" s="20">
        <v>36638.08530000005</v>
      </c>
      <c r="K32" s="20">
        <v>40717.321410000019</v>
      </c>
      <c r="L32" s="21">
        <v>36720.47507</v>
      </c>
    </row>
    <row r="33" spans="1:56" ht="15" customHeight="1" x14ac:dyDescent="0.2">
      <c r="A33" s="4"/>
      <c r="B33" s="15" t="s">
        <v>32</v>
      </c>
      <c r="C33" s="20">
        <v>1855317.6605199999</v>
      </c>
      <c r="D33" s="20">
        <v>2422587.1920799986</v>
      </c>
      <c r="E33" s="20">
        <v>2083629.8035699977</v>
      </c>
      <c r="F33" s="20">
        <v>1948549.0203200018</v>
      </c>
      <c r="G33" s="20">
        <v>2016801.84843</v>
      </c>
      <c r="H33" s="20">
        <v>1700461.8354899983</v>
      </c>
      <c r="I33" s="20">
        <v>1864730.7556500011</v>
      </c>
      <c r="J33" s="20">
        <v>2357535.7826699978</v>
      </c>
      <c r="K33" s="20">
        <v>2362475.5920000011</v>
      </c>
      <c r="L33" s="21">
        <v>2071806.1952000004</v>
      </c>
    </row>
    <row r="34" spans="1:56" ht="15" customHeight="1" x14ac:dyDescent="0.2">
      <c r="A34" s="4"/>
      <c r="B34" s="15" t="s">
        <v>33</v>
      </c>
      <c r="C34" s="20">
        <v>-7528.3969699999989</v>
      </c>
      <c r="D34" s="20">
        <v>-9998.3292100000017</v>
      </c>
      <c r="E34" s="20">
        <v>-8920.70651</v>
      </c>
      <c r="F34" s="20">
        <v>-9224.7148699999998</v>
      </c>
      <c r="G34" s="20">
        <v>-10777.231339999997</v>
      </c>
      <c r="H34" s="20">
        <v>-13962.760040000003</v>
      </c>
      <c r="I34" s="20">
        <v>-12758.721270000002</v>
      </c>
      <c r="J34" s="20">
        <v>-10678.387710000001</v>
      </c>
      <c r="K34" s="20">
        <v>-8344.0717900000018</v>
      </c>
      <c r="L34" s="21">
        <v>-11182.69922</v>
      </c>
    </row>
    <row r="35" spans="1:56" ht="15" customHeight="1" x14ac:dyDescent="0.2">
      <c r="A35" s="4"/>
      <c r="B35" s="14" t="s">
        <v>7</v>
      </c>
      <c r="C35" s="18">
        <f t="shared" ref="C35:L35" si="4">SUM(C36:C39)</f>
        <v>2327608.4964899998</v>
      </c>
      <c r="D35" s="18">
        <f t="shared" si="4"/>
        <v>3037484.6626599999</v>
      </c>
      <c r="E35" s="18">
        <f t="shared" si="4"/>
        <v>4623386.5660899989</v>
      </c>
      <c r="F35" s="18">
        <f t="shared" si="4"/>
        <v>5384365.013679998</v>
      </c>
      <c r="G35" s="18">
        <f t="shared" si="4"/>
        <v>5396176.957080001</v>
      </c>
      <c r="H35" s="18">
        <f t="shared" si="4"/>
        <v>2882885.5157400006</v>
      </c>
      <c r="I35" s="18">
        <f t="shared" si="4"/>
        <v>1404310.7599499994</v>
      </c>
      <c r="J35" s="18">
        <f t="shared" si="4"/>
        <v>1752581.85072</v>
      </c>
      <c r="K35" s="18">
        <f t="shared" si="4"/>
        <v>1745519.8525599998</v>
      </c>
      <c r="L35" s="19">
        <f t="shared" si="4"/>
        <v>1191479.6878199999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ht="15" customHeight="1" x14ac:dyDescent="0.2">
      <c r="A36" s="5"/>
      <c r="B36" s="15" t="s">
        <v>34</v>
      </c>
      <c r="C36" s="20">
        <v>-153.70699999999999</v>
      </c>
      <c r="D36" s="20">
        <v>-263.09200000000004</v>
      </c>
      <c r="E36" s="20">
        <v>-373.13699999999994</v>
      </c>
      <c r="F36" s="20">
        <v>-174.69653000000002</v>
      </c>
      <c r="G36" s="20">
        <v>-1038.4181799999999</v>
      </c>
      <c r="H36" s="20">
        <v>-1167.2384999999999</v>
      </c>
      <c r="I36" s="20">
        <v>-1041.1690000000001</v>
      </c>
      <c r="J36" s="20">
        <v>-1400.1400000000003</v>
      </c>
      <c r="K36" s="20">
        <v>-1352.4660000000001</v>
      </c>
      <c r="L36" s="21">
        <v>-1225.4349999999999</v>
      </c>
      <c r="M36" s="2"/>
    </row>
    <row r="37" spans="1:56" ht="15" customHeight="1" x14ac:dyDescent="0.2">
      <c r="A37" s="4"/>
      <c r="B37" s="15" t="s">
        <v>35</v>
      </c>
      <c r="C37" s="20">
        <v>-447456.06606000004</v>
      </c>
      <c r="D37" s="20">
        <v>-793811.94764999999</v>
      </c>
      <c r="E37" s="20">
        <v>-785616.37397000019</v>
      </c>
      <c r="F37" s="20">
        <v>-724405.86089000001</v>
      </c>
      <c r="G37" s="20">
        <v>-641101.66720000014</v>
      </c>
      <c r="H37" s="20">
        <v>-900687.31495999999</v>
      </c>
      <c r="I37" s="20">
        <v>-685150.67596000026</v>
      </c>
      <c r="J37" s="20">
        <v>-881728.86591999978</v>
      </c>
      <c r="K37" s="20">
        <v>-1275697.9749200002</v>
      </c>
      <c r="L37" s="21">
        <v>-1566098.1396299999</v>
      </c>
    </row>
    <row r="38" spans="1:56" ht="15" customHeight="1" x14ac:dyDescent="0.2">
      <c r="A38" s="4"/>
      <c r="B38" s="15" t="s">
        <v>36</v>
      </c>
      <c r="C38" s="20">
        <v>2775218.2695499999</v>
      </c>
      <c r="D38" s="20">
        <v>3831559.7023100001</v>
      </c>
      <c r="E38" s="20">
        <v>5409376.0770599991</v>
      </c>
      <c r="F38" s="20">
        <v>6108945.5710999984</v>
      </c>
      <c r="G38" s="20">
        <v>6038317.0424600011</v>
      </c>
      <c r="H38" s="20">
        <v>3784740.0692000007</v>
      </c>
      <c r="I38" s="20">
        <v>2090502.6049099998</v>
      </c>
      <c r="J38" s="20">
        <v>2635710.8566399999</v>
      </c>
      <c r="K38" s="20">
        <v>3022570.29348</v>
      </c>
      <c r="L38" s="21">
        <v>2758803.2624499998</v>
      </c>
    </row>
    <row r="39" spans="1:56" ht="15" customHeight="1" x14ac:dyDescent="0.2">
      <c r="A39" s="4"/>
      <c r="B39" s="15" t="s">
        <v>37</v>
      </c>
      <c r="C39" s="20"/>
      <c r="D39" s="20"/>
      <c r="E39" s="20"/>
      <c r="F39" s="20"/>
      <c r="G39" s="20"/>
      <c r="H39" s="20"/>
      <c r="I39" s="20"/>
      <c r="J39" s="20"/>
      <c r="K39" s="20"/>
      <c r="L39" s="21"/>
    </row>
    <row r="40" spans="1:56" ht="15" customHeight="1" x14ac:dyDescent="0.2">
      <c r="A40" s="4"/>
      <c r="B40" s="14" t="s">
        <v>8</v>
      </c>
      <c r="C40" s="18">
        <f t="shared" ref="C40:L40" si="5">SUM(C41:C43)</f>
        <v>281893.89907000028</v>
      </c>
      <c r="D40" s="18">
        <f t="shared" si="5"/>
        <v>318550.89581000048</v>
      </c>
      <c r="E40" s="18">
        <f t="shared" si="5"/>
        <v>362243.03932999988</v>
      </c>
      <c r="F40" s="18">
        <f t="shared" si="5"/>
        <v>356500.7609200002</v>
      </c>
      <c r="G40" s="18">
        <f t="shared" si="5"/>
        <v>337295.99601</v>
      </c>
      <c r="H40" s="18">
        <f t="shared" si="5"/>
        <v>280417.79668000009</v>
      </c>
      <c r="I40" s="18">
        <f t="shared" si="5"/>
        <v>300826.18091999984</v>
      </c>
      <c r="J40" s="18">
        <f t="shared" si="5"/>
        <v>273372.72585999937</v>
      </c>
      <c r="K40" s="18">
        <f t="shared" si="5"/>
        <v>276398.15871999983</v>
      </c>
      <c r="L40" s="19">
        <f t="shared" si="5"/>
        <v>269218.48103000002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ht="15" customHeight="1" x14ac:dyDescent="0.2">
      <c r="A41" s="4"/>
      <c r="B41" s="15" t="s">
        <v>38</v>
      </c>
      <c r="C41" s="20">
        <v>-1151.7060000000004</v>
      </c>
      <c r="D41" s="20">
        <v>-1979.2288999999996</v>
      </c>
      <c r="E41" s="20">
        <v>-6190.3079900000002</v>
      </c>
      <c r="F41" s="20">
        <v>-3383.8832099999995</v>
      </c>
      <c r="G41" s="20">
        <v>-3971.6909999999998</v>
      </c>
      <c r="H41" s="20">
        <v>-4482.5810000000001</v>
      </c>
      <c r="I41" s="20">
        <v>-4040.7123000000006</v>
      </c>
      <c r="J41" s="20">
        <v>-4087.3150999999998</v>
      </c>
      <c r="K41" s="20">
        <v>-4326.7129999999997</v>
      </c>
      <c r="L41" s="21">
        <v>-4022.3252699999998</v>
      </c>
      <c r="M41" s="2"/>
    </row>
    <row r="42" spans="1:56" ht="15" customHeight="1" x14ac:dyDescent="0.2">
      <c r="A42" s="4"/>
      <c r="B42" s="15" t="s">
        <v>39</v>
      </c>
      <c r="C42" s="20">
        <v>284078.64867000026</v>
      </c>
      <c r="D42" s="20">
        <v>323258.26852000045</v>
      </c>
      <c r="E42" s="20">
        <v>370096.8732899999</v>
      </c>
      <c r="F42" s="20">
        <v>359968.2151000002</v>
      </c>
      <c r="G42" s="20">
        <v>342073.3309</v>
      </c>
      <c r="H42" s="20">
        <v>287926.1180800001</v>
      </c>
      <c r="I42" s="20">
        <v>305537.36984999984</v>
      </c>
      <c r="J42" s="20">
        <v>279364.67709999939</v>
      </c>
      <c r="K42" s="20">
        <v>282114.4246999998</v>
      </c>
      <c r="L42" s="21">
        <v>274430.88766000001</v>
      </c>
    </row>
    <row r="43" spans="1:56" ht="15" customHeight="1" x14ac:dyDescent="0.2">
      <c r="A43" s="4"/>
      <c r="B43" s="15" t="s">
        <v>40</v>
      </c>
      <c r="C43" s="20">
        <v>-1033.0436</v>
      </c>
      <c r="D43" s="20">
        <v>-2728.1438099999996</v>
      </c>
      <c r="E43" s="20">
        <v>-1663.5259700000001</v>
      </c>
      <c r="F43" s="20">
        <v>-83.570969999999789</v>
      </c>
      <c r="G43" s="20">
        <v>-805.64389000000028</v>
      </c>
      <c r="H43" s="20">
        <v>-3025.7404000000006</v>
      </c>
      <c r="I43" s="20">
        <v>-670.47662999999955</v>
      </c>
      <c r="J43" s="20">
        <v>-1904.6361399999998</v>
      </c>
      <c r="K43" s="20">
        <v>-1389.5529800000004</v>
      </c>
      <c r="L43" s="21">
        <v>-1190.0813599999999</v>
      </c>
    </row>
    <row r="44" spans="1:56" ht="15" customHeight="1" x14ac:dyDescent="0.2">
      <c r="A44" s="4"/>
      <c r="B44" s="14" t="s">
        <v>9</v>
      </c>
      <c r="C44" s="18">
        <f t="shared" ref="C44:L44" si="6">SUM(C45:C53)</f>
        <v>-779389.64191999985</v>
      </c>
      <c r="D44" s="18">
        <f t="shared" si="6"/>
        <v>-973977.71461999998</v>
      </c>
      <c r="E44" s="18">
        <f t="shared" si="6"/>
        <v>-943027.64234999986</v>
      </c>
      <c r="F44" s="18">
        <f t="shared" si="6"/>
        <v>-1187180.7690600001</v>
      </c>
      <c r="G44" s="18">
        <f t="shared" si="6"/>
        <v>-1273984.16769</v>
      </c>
      <c r="H44" s="18">
        <f t="shared" si="6"/>
        <v>-1265277.3406</v>
      </c>
      <c r="I44" s="18">
        <f t="shared" si="6"/>
        <v>-1197914.4780999999</v>
      </c>
      <c r="J44" s="18">
        <f t="shared" si="6"/>
        <v>-1304855.9350399999</v>
      </c>
      <c r="K44" s="18">
        <f t="shared" si="6"/>
        <v>-1329716.3457399998</v>
      </c>
      <c r="L44" s="19">
        <f t="shared" si="6"/>
        <v>-1285164.8181599998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1:56" ht="15" customHeight="1" x14ac:dyDescent="0.2">
      <c r="A45" s="4"/>
      <c r="B45" s="15" t="s">
        <v>41</v>
      </c>
      <c r="C45" s="20">
        <v>666.41117000003317</v>
      </c>
      <c r="D45" s="20">
        <v>-15119.536939999971</v>
      </c>
      <c r="E45" s="20">
        <v>2489.3254899999943</v>
      </c>
      <c r="F45" s="20">
        <v>13481.005569999912</v>
      </c>
      <c r="G45" s="20">
        <v>-3344.7192299999538</v>
      </c>
      <c r="H45" s="20">
        <v>-18425.840559999957</v>
      </c>
      <c r="I45" s="20">
        <v>-18244.633220000025</v>
      </c>
      <c r="J45" s="20">
        <v>-27016.193740000006</v>
      </c>
      <c r="K45" s="20">
        <v>-7934.3249499999838</v>
      </c>
      <c r="L45" s="21">
        <v>-8586.4121300000133</v>
      </c>
      <c r="M45" s="2"/>
    </row>
    <row r="46" spans="1:56" ht="15" customHeight="1" x14ac:dyDescent="0.2">
      <c r="A46" s="4"/>
      <c r="B46" s="15" t="s">
        <v>42</v>
      </c>
      <c r="C46" s="20">
        <v>28320.314370000047</v>
      </c>
      <c r="D46" s="20">
        <v>1688.9764299999517</v>
      </c>
      <c r="E46" s="20">
        <v>98685.612440000201</v>
      </c>
      <c r="F46" s="20">
        <v>-5699.887740000001</v>
      </c>
      <c r="G46" s="20">
        <v>-37309.072150000036</v>
      </c>
      <c r="H46" s="20">
        <v>-42707.903390000007</v>
      </c>
      <c r="I46" s="20">
        <v>-48845.097639999978</v>
      </c>
      <c r="J46" s="20">
        <v>-51211.644060000013</v>
      </c>
      <c r="K46" s="20">
        <v>-57361.065720000006</v>
      </c>
      <c r="L46" s="21">
        <v>-66170.03187999998</v>
      </c>
    </row>
    <row r="47" spans="1:56" ht="15" customHeight="1" x14ac:dyDescent="0.2">
      <c r="A47" s="4"/>
      <c r="B47" s="15" t="s">
        <v>43</v>
      </c>
      <c r="C47" s="20">
        <v>-54251.394629999995</v>
      </c>
      <c r="D47" s="20">
        <v>-65095.462129999978</v>
      </c>
      <c r="E47" s="20">
        <v>-71873.91985000002</v>
      </c>
      <c r="F47" s="20">
        <v>-71862.975959999982</v>
      </c>
      <c r="G47" s="20">
        <v>-74010.016510000001</v>
      </c>
      <c r="H47" s="20">
        <v>-73922.102789999961</v>
      </c>
      <c r="I47" s="20">
        <v>-69954.188360000015</v>
      </c>
      <c r="J47" s="20">
        <v>-75172.12758</v>
      </c>
      <c r="K47" s="20">
        <v>-72453.052340000009</v>
      </c>
      <c r="L47" s="21">
        <v>-73059.725310000038</v>
      </c>
    </row>
    <row r="48" spans="1:56" ht="15" customHeight="1" x14ac:dyDescent="0.2">
      <c r="A48" s="5"/>
      <c r="B48" s="15" t="s">
        <v>44</v>
      </c>
      <c r="C48" s="20">
        <v>-142088.10081999996</v>
      </c>
      <c r="D48" s="20">
        <v>-163941.33010000008</v>
      </c>
      <c r="E48" s="20">
        <v>-156284.39552000002</v>
      </c>
      <c r="F48" s="20">
        <v>-166107.77277000004</v>
      </c>
      <c r="G48" s="20">
        <v>-181186.86729000002</v>
      </c>
      <c r="H48" s="20">
        <v>-194135.95989000006</v>
      </c>
      <c r="I48" s="20">
        <v>-195608.84131999992</v>
      </c>
      <c r="J48" s="20">
        <v>-204892.85732999997</v>
      </c>
      <c r="K48" s="20">
        <v>-221936.32879999996</v>
      </c>
      <c r="L48" s="21">
        <v>-237142.68200999996</v>
      </c>
    </row>
    <row r="49" spans="1:56" ht="15" customHeight="1" x14ac:dyDescent="0.2">
      <c r="A49" s="4"/>
      <c r="B49" s="15" t="s">
        <v>45</v>
      </c>
      <c r="C49" s="20">
        <v>-128332.70848999999</v>
      </c>
      <c r="D49" s="20">
        <v>-150173.92993000004</v>
      </c>
      <c r="E49" s="20">
        <v>-171352.04635000005</v>
      </c>
      <c r="F49" s="20">
        <v>-188247.10338000004</v>
      </c>
      <c r="G49" s="20">
        <v>-177172.40163000009</v>
      </c>
      <c r="H49" s="20">
        <v>-178543.74340000001</v>
      </c>
      <c r="I49" s="20">
        <v>-179220.17463999995</v>
      </c>
      <c r="J49" s="20">
        <v>-195353.8954199999</v>
      </c>
      <c r="K49" s="20">
        <v>-201013.71535000007</v>
      </c>
      <c r="L49" s="21">
        <v>-189748.06821</v>
      </c>
    </row>
    <row r="50" spans="1:56" ht="15" customHeight="1" x14ac:dyDescent="0.2">
      <c r="A50" s="4"/>
      <c r="B50" s="15" t="s">
        <v>10</v>
      </c>
      <c r="C50" s="20">
        <v>-41735.296900000001</v>
      </c>
      <c r="D50" s="20">
        <v>-55982.574000000001</v>
      </c>
      <c r="E50" s="20">
        <v>-57996.951699999998</v>
      </c>
      <c r="F50" s="20">
        <v>-68066.690999999992</v>
      </c>
      <c r="G50" s="20">
        <v>-63662.454050000008</v>
      </c>
      <c r="H50" s="20">
        <v>-58340.817999999992</v>
      </c>
      <c r="I50" s="20">
        <v>-43163.192999999999</v>
      </c>
      <c r="J50" s="20">
        <v>-55262.714</v>
      </c>
      <c r="K50" s="20">
        <v>14444.264520000015</v>
      </c>
      <c r="L50" s="21">
        <v>33204.82653000002</v>
      </c>
    </row>
    <row r="51" spans="1:56" ht="15" customHeight="1" x14ac:dyDescent="0.2">
      <c r="A51" s="4"/>
      <c r="B51" s="15" t="s">
        <v>46</v>
      </c>
      <c r="C51" s="20">
        <v>-158369.50788999992</v>
      </c>
      <c r="D51" s="20">
        <v>-205416.46173999997</v>
      </c>
      <c r="E51" s="20">
        <v>-221584.98036000007</v>
      </c>
      <c r="F51" s="20">
        <v>-245990.70092000003</v>
      </c>
      <c r="G51" s="20">
        <v>-266613.59791999991</v>
      </c>
      <c r="H51" s="20">
        <v>-240452.50882999989</v>
      </c>
      <c r="I51" s="20">
        <v>-213994.54922000002</v>
      </c>
      <c r="J51" s="20">
        <v>-223237.90425000005</v>
      </c>
      <c r="K51" s="20">
        <v>-270258.48483999993</v>
      </c>
      <c r="L51" s="21">
        <v>-254768.63356999989</v>
      </c>
    </row>
    <row r="52" spans="1:56" ht="15" customHeight="1" x14ac:dyDescent="0.2">
      <c r="A52" s="4"/>
      <c r="B52" s="15" t="s">
        <v>47</v>
      </c>
      <c r="C52" s="20">
        <v>-56518.964769999991</v>
      </c>
      <c r="D52" s="20">
        <v>-73008.550579999981</v>
      </c>
      <c r="E52" s="20">
        <v>-87683.22698000005</v>
      </c>
      <c r="F52" s="20">
        <v>-95169.322519999943</v>
      </c>
      <c r="G52" s="20">
        <v>-97037.094579999975</v>
      </c>
      <c r="H52" s="20">
        <v>-107259.56985000001</v>
      </c>
      <c r="I52" s="20">
        <v>-116552.67854999995</v>
      </c>
      <c r="J52" s="20">
        <v>-102525.42508000002</v>
      </c>
      <c r="K52" s="20">
        <v>-103840.65762999994</v>
      </c>
      <c r="L52" s="21">
        <v>-113421.84608000003</v>
      </c>
    </row>
    <row r="53" spans="1:56" ht="15" customHeight="1" x14ac:dyDescent="0.2">
      <c r="A53" s="4"/>
      <c r="B53" s="15" t="s">
        <v>48</v>
      </c>
      <c r="C53" s="20">
        <v>-227080.39395999996</v>
      </c>
      <c r="D53" s="20">
        <v>-246928.84562999994</v>
      </c>
      <c r="E53" s="20">
        <v>-277427.05951999995</v>
      </c>
      <c r="F53" s="20">
        <v>-359517.32033999992</v>
      </c>
      <c r="G53" s="20">
        <v>-373647.94432999997</v>
      </c>
      <c r="H53" s="20">
        <v>-351488.89389000001</v>
      </c>
      <c r="I53" s="20">
        <v>-312331.12214999995</v>
      </c>
      <c r="J53" s="20">
        <v>-370183.17357999983</v>
      </c>
      <c r="K53" s="20">
        <v>-409362.98062999977</v>
      </c>
      <c r="L53" s="21">
        <v>-375472.24550000002</v>
      </c>
    </row>
    <row r="54" spans="1:56" ht="15" customHeight="1" x14ac:dyDescent="0.2">
      <c r="A54" s="4"/>
      <c r="B54" s="14" t="s">
        <v>85</v>
      </c>
      <c r="C54" s="18">
        <f t="shared" ref="C54:L54" si="7">SUM(C55:C63)</f>
        <v>-573423.7750599999</v>
      </c>
      <c r="D54" s="18">
        <f t="shared" si="7"/>
        <v>-616178.41328000033</v>
      </c>
      <c r="E54" s="18">
        <f t="shared" si="7"/>
        <v>-911621.77084999962</v>
      </c>
      <c r="F54" s="18">
        <f t="shared" si="7"/>
        <v>-1067954.8028499999</v>
      </c>
      <c r="G54" s="18">
        <f t="shared" si="7"/>
        <v>-1238454.7710600006</v>
      </c>
      <c r="H54" s="18">
        <f t="shared" si="7"/>
        <v>-1235598.4561400004</v>
      </c>
      <c r="I54" s="18">
        <f t="shared" si="7"/>
        <v>-1038471.4610699995</v>
      </c>
      <c r="J54" s="18">
        <f t="shared" si="7"/>
        <v>-1132710.5342700004</v>
      </c>
      <c r="K54" s="18">
        <f t="shared" si="7"/>
        <v>-1239968.7720799996</v>
      </c>
      <c r="L54" s="19">
        <f t="shared" si="7"/>
        <v>-1231313.3210099996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1:56" ht="15" customHeight="1" x14ac:dyDescent="0.2">
      <c r="A55" s="4"/>
      <c r="B55" s="15" t="s">
        <v>50</v>
      </c>
      <c r="C55" s="20">
        <v>32072.13047</v>
      </c>
      <c r="D55" s="20">
        <v>49722.27573000003</v>
      </c>
      <c r="E55" s="20">
        <v>47445.309899999993</v>
      </c>
      <c r="F55" s="20">
        <v>52942.628599999982</v>
      </c>
      <c r="G55" s="20">
        <v>61724.731019999999</v>
      </c>
      <c r="H55" s="20">
        <v>43212.137949999975</v>
      </c>
      <c r="I55" s="20">
        <v>36397.072690000023</v>
      </c>
      <c r="J55" s="20">
        <v>33486.90662999999</v>
      </c>
      <c r="K55" s="20">
        <v>21469.834109999993</v>
      </c>
      <c r="L55" s="21">
        <v>14453.716410000001</v>
      </c>
      <c r="M55" s="2"/>
    </row>
    <row r="56" spans="1:56" ht="15" customHeight="1" x14ac:dyDescent="0.2">
      <c r="A56" s="4"/>
      <c r="B56" s="15" t="s">
        <v>49</v>
      </c>
      <c r="C56" s="20">
        <v>-83755.938829999985</v>
      </c>
      <c r="D56" s="20">
        <v>-105324.79400000001</v>
      </c>
      <c r="E56" s="20">
        <v>-150567.82098999998</v>
      </c>
      <c r="F56" s="20">
        <v>-176106.57129999998</v>
      </c>
      <c r="G56" s="20">
        <v>-176648.13505999991</v>
      </c>
      <c r="H56" s="20">
        <v>-173269.21890000007</v>
      </c>
      <c r="I56" s="20">
        <v>-146035.22696999996</v>
      </c>
      <c r="J56" s="20">
        <v>-156950.41033000007</v>
      </c>
      <c r="K56" s="20">
        <v>-154719.59859000001</v>
      </c>
      <c r="L56" s="21">
        <v>-159875.89840999999</v>
      </c>
    </row>
    <row r="57" spans="1:56" ht="15" customHeight="1" x14ac:dyDescent="0.2">
      <c r="A57" s="5"/>
      <c r="B57" s="15" t="s">
        <v>51</v>
      </c>
      <c r="C57" s="20">
        <v>23482.422380000007</v>
      </c>
      <c r="D57" s="20">
        <v>2911.2352999999989</v>
      </c>
      <c r="E57" s="20">
        <v>-9182.6356200000009</v>
      </c>
      <c r="F57" s="20">
        <v>-8563.6380899999967</v>
      </c>
      <c r="G57" s="20">
        <v>-10599.55568999999</v>
      </c>
      <c r="H57" s="20">
        <v>-12906.724829999996</v>
      </c>
      <c r="I57" s="20">
        <v>-17057.280099999996</v>
      </c>
      <c r="J57" s="20">
        <v>-22263.385369999989</v>
      </c>
      <c r="K57" s="20">
        <v>-27798.930200000017</v>
      </c>
      <c r="L57" s="21">
        <v>-27918.124540000001</v>
      </c>
    </row>
    <row r="58" spans="1:56" ht="15" customHeight="1" x14ac:dyDescent="0.2">
      <c r="A58" s="4"/>
      <c r="B58" s="15" t="s">
        <v>52</v>
      </c>
      <c r="C58" s="20">
        <v>-153316.67817000003</v>
      </c>
      <c r="D58" s="20">
        <v>-173319.85903000002</v>
      </c>
      <c r="E58" s="20">
        <v>-189641.0229699999</v>
      </c>
      <c r="F58" s="20">
        <v>-200857.12380000003</v>
      </c>
      <c r="G58" s="20">
        <v>-216914.95196999999</v>
      </c>
      <c r="H58" s="20">
        <v>-215182.04978</v>
      </c>
      <c r="I58" s="20">
        <v>-199264.31952000005</v>
      </c>
      <c r="J58" s="20">
        <v>-206591.25894000003</v>
      </c>
      <c r="K58" s="20">
        <v>-216262.78638000003</v>
      </c>
      <c r="L58" s="21">
        <v>-202197.71033999996</v>
      </c>
    </row>
    <row r="59" spans="1:56" ht="15" customHeight="1" x14ac:dyDescent="0.2">
      <c r="A59" s="4"/>
      <c r="B59" s="15" t="s">
        <v>53</v>
      </c>
      <c r="C59" s="20">
        <v>-69960.948059999995</v>
      </c>
      <c r="D59" s="20">
        <v>-126244.93389999997</v>
      </c>
      <c r="E59" s="20">
        <v>-124075.66555999994</v>
      </c>
      <c r="F59" s="20">
        <v>-162846.16832999981</v>
      </c>
      <c r="G59" s="20">
        <v>-149816.63500000015</v>
      </c>
      <c r="H59" s="20">
        <v>-139880.38743</v>
      </c>
      <c r="I59" s="20">
        <v>-133121.57236000014</v>
      </c>
      <c r="J59" s="20">
        <v>-155963.33333999987</v>
      </c>
      <c r="K59" s="20">
        <v>-141011.63759000011</v>
      </c>
      <c r="L59" s="21">
        <v>-127311.74205999999</v>
      </c>
    </row>
    <row r="60" spans="1:56" ht="15" customHeight="1" x14ac:dyDescent="0.2">
      <c r="A60" s="4"/>
      <c r="B60" s="15" t="s">
        <v>54</v>
      </c>
      <c r="C60" s="20">
        <v>-79505.484569999928</v>
      </c>
      <c r="D60" s="20">
        <v>-107527.60740999998</v>
      </c>
      <c r="E60" s="20">
        <v>-119896.53483999995</v>
      </c>
      <c r="F60" s="20">
        <v>-133577.75996000011</v>
      </c>
      <c r="G60" s="20">
        <v>-129592.10074000011</v>
      </c>
      <c r="H60" s="20">
        <v>-152033.26138999983</v>
      </c>
      <c r="I60" s="20">
        <v>-162292.27603999994</v>
      </c>
      <c r="J60" s="20">
        <v>-132175.98410000006</v>
      </c>
      <c r="K60" s="20">
        <v>-131470.67415000001</v>
      </c>
      <c r="L60" s="21">
        <v>-125084.1349399999</v>
      </c>
    </row>
    <row r="61" spans="1:56" ht="15" customHeight="1" x14ac:dyDescent="0.2">
      <c r="A61" s="4"/>
      <c r="B61" s="15" t="s">
        <v>55</v>
      </c>
      <c r="C61" s="20">
        <v>-423004.08523999999</v>
      </c>
      <c r="D61" s="20">
        <v>-568422.64237999963</v>
      </c>
      <c r="E61" s="20">
        <v>-577023.46609999996</v>
      </c>
      <c r="F61" s="20">
        <v>-597840.03004999994</v>
      </c>
      <c r="G61" s="20">
        <v>-738096.92766000016</v>
      </c>
      <c r="H61" s="20">
        <v>-593199.42017000006</v>
      </c>
      <c r="I61" s="20">
        <v>-483760.63497999951</v>
      </c>
      <c r="J61" s="20">
        <v>-535199.21503999981</v>
      </c>
      <c r="K61" s="20">
        <v>-572167.88709999947</v>
      </c>
      <c r="L61" s="21">
        <v>-574381.30184000032</v>
      </c>
    </row>
    <row r="62" spans="1:56" ht="15" customHeight="1" x14ac:dyDescent="0.2">
      <c r="A62" s="4"/>
      <c r="B62" s="15" t="s">
        <v>56</v>
      </c>
      <c r="C62" s="20">
        <v>382441.08361000015</v>
      </c>
      <c r="D62" s="20">
        <v>660194.9572199994</v>
      </c>
      <c r="E62" s="20">
        <v>480669.94871000008</v>
      </c>
      <c r="F62" s="20">
        <v>469174.45075999992</v>
      </c>
      <c r="G62" s="20">
        <v>445020.3019799997</v>
      </c>
      <c r="H62" s="20">
        <v>322327.13186999975</v>
      </c>
      <c r="I62" s="20">
        <v>372977.21996000007</v>
      </c>
      <c r="J62" s="20">
        <v>388145.30858999945</v>
      </c>
      <c r="K62" s="20">
        <v>366542.00536999974</v>
      </c>
      <c r="L62" s="21">
        <v>340193.61330000003</v>
      </c>
    </row>
    <row r="63" spans="1:56" ht="15" customHeight="1" x14ac:dyDescent="0.2">
      <c r="A63" s="4"/>
      <c r="B63" s="15" t="s">
        <v>57</v>
      </c>
      <c r="C63" s="20">
        <v>-201876.27665000016</v>
      </c>
      <c r="D63" s="20">
        <v>-248167.04481000014</v>
      </c>
      <c r="E63" s="20">
        <v>-269349.88338000013</v>
      </c>
      <c r="F63" s="20">
        <v>-310280.59067999985</v>
      </c>
      <c r="G63" s="20">
        <v>-323531.4979399998</v>
      </c>
      <c r="H63" s="20">
        <v>-314666.66346000013</v>
      </c>
      <c r="I63" s="20">
        <v>-306314.44375000015</v>
      </c>
      <c r="J63" s="20">
        <v>-345199.16237000021</v>
      </c>
      <c r="K63" s="20">
        <v>-384549.0975499996</v>
      </c>
      <c r="L63" s="21">
        <v>-369191.73858999956</v>
      </c>
    </row>
    <row r="64" spans="1:56" ht="15" customHeight="1" x14ac:dyDescent="0.2">
      <c r="A64" s="4"/>
      <c r="B64" s="14" t="s">
        <v>12</v>
      </c>
      <c r="C64" s="18">
        <f t="shared" ref="C64:L64" si="8">SUM(C65:C73)</f>
        <v>-1845342.0797600001</v>
      </c>
      <c r="D64" s="18">
        <f t="shared" si="8"/>
        <v>-2926999.4672799995</v>
      </c>
      <c r="E64" s="18">
        <f t="shared" si="8"/>
        <v>-2898575.6618500003</v>
      </c>
      <c r="F64" s="18">
        <f t="shared" si="8"/>
        <v>-3686386.810250001</v>
      </c>
      <c r="G64" s="18">
        <f t="shared" si="8"/>
        <v>-4292262.2734500002</v>
      </c>
      <c r="H64" s="18">
        <f t="shared" si="8"/>
        <v>-3834765.3043099996</v>
      </c>
      <c r="I64" s="18">
        <f t="shared" si="8"/>
        <v>-3199210.3994099991</v>
      </c>
      <c r="J64" s="18">
        <f t="shared" si="8"/>
        <v>-3550280.6452199998</v>
      </c>
      <c r="K64" s="18">
        <f t="shared" si="8"/>
        <v>-3707064.5277399998</v>
      </c>
      <c r="L64" s="19">
        <f t="shared" si="8"/>
        <v>-3248341.7280900003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1:56" ht="15" customHeight="1" x14ac:dyDescent="0.2">
      <c r="A65" s="4"/>
      <c r="B65" s="15" t="s">
        <v>58</v>
      </c>
      <c r="C65" s="20">
        <v>-79321.3128</v>
      </c>
      <c r="D65" s="20">
        <v>-229090.1419700002</v>
      </c>
      <c r="E65" s="20">
        <v>-218314.58875999998</v>
      </c>
      <c r="F65" s="20">
        <v>-216472.24323000005</v>
      </c>
      <c r="G65" s="20">
        <v>-258475.29402</v>
      </c>
      <c r="H65" s="20">
        <v>-212826.53062999988</v>
      </c>
      <c r="I65" s="20">
        <v>-153776.8702699999</v>
      </c>
      <c r="J65" s="20">
        <v>-236064.96655999994</v>
      </c>
      <c r="K65" s="20">
        <v>-814213.70269000018</v>
      </c>
      <c r="L65" s="21">
        <v>-267289.27082999988</v>
      </c>
      <c r="M65" s="2"/>
    </row>
    <row r="66" spans="1:56" ht="15" customHeight="1" x14ac:dyDescent="0.2">
      <c r="A66" s="5"/>
      <c r="B66" s="15" t="s">
        <v>59</v>
      </c>
      <c r="C66" s="20">
        <v>-450014.28258000012</v>
      </c>
      <c r="D66" s="20">
        <v>-574960.51127000002</v>
      </c>
      <c r="E66" s="20">
        <v>-611311.43356000027</v>
      </c>
      <c r="F66" s="20">
        <v>-706786.60878000048</v>
      </c>
      <c r="G66" s="20">
        <v>-1005758.5038200003</v>
      </c>
      <c r="H66" s="20">
        <v>-770258.11540999997</v>
      </c>
      <c r="I66" s="20">
        <v>-568621.31699999981</v>
      </c>
      <c r="J66" s="20">
        <v>-680205.22369999951</v>
      </c>
      <c r="K66" s="20">
        <v>-493745.28422999999</v>
      </c>
      <c r="L66" s="21">
        <v>-462414.25991999992</v>
      </c>
    </row>
    <row r="67" spans="1:56" ht="15" customHeight="1" x14ac:dyDescent="0.2">
      <c r="A67" s="4"/>
      <c r="B67" s="15" t="s">
        <v>60</v>
      </c>
      <c r="C67" s="20">
        <v>-14987.330600000005</v>
      </c>
      <c r="D67" s="20">
        <v>-22049.223590000005</v>
      </c>
      <c r="E67" s="20">
        <v>-23451.174799999993</v>
      </c>
      <c r="F67" s="20">
        <v>-25037.485060000014</v>
      </c>
      <c r="G67" s="20">
        <v>-25146.108540000005</v>
      </c>
      <c r="H67" s="20">
        <v>-19924.342480000007</v>
      </c>
      <c r="I67" s="20">
        <v>-21421.959529999996</v>
      </c>
      <c r="J67" s="20">
        <v>-22412.930949999998</v>
      </c>
      <c r="K67" s="20">
        <v>-24328.988210000007</v>
      </c>
      <c r="L67" s="21">
        <v>-19615.056600000007</v>
      </c>
    </row>
    <row r="68" spans="1:56" ht="26.25" customHeight="1" x14ac:dyDescent="0.2">
      <c r="A68" s="4"/>
      <c r="B68" s="15" t="s">
        <v>61</v>
      </c>
      <c r="C68" s="20">
        <v>-300541.11146999995</v>
      </c>
      <c r="D68" s="20">
        <v>-476572.7858399995</v>
      </c>
      <c r="E68" s="20">
        <v>-504161.18455000024</v>
      </c>
      <c r="F68" s="20">
        <v>-862696.0594900006</v>
      </c>
      <c r="G68" s="20">
        <v>-788290.96064999944</v>
      </c>
      <c r="H68" s="20">
        <v>-627460.03068999958</v>
      </c>
      <c r="I68" s="20">
        <v>-504136.72218999983</v>
      </c>
      <c r="J68" s="20">
        <v>-613486.55203000037</v>
      </c>
      <c r="K68" s="20">
        <v>-564884.00470999954</v>
      </c>
      <c r="L68" s="21">
        <v>-493673.97758999985</v>
      </c>
    </row>
    <row r="69" spans="1:56" ht="15" customHeight="1" x14ac:dyDescent="0.2">
      <c r="A69" s="4"/>
      <c r="B69" s="15" t="s">
        <v>62</v>
      </c>
      <c r="C69" s="20">
        <v>-58012.75437000001</v>
      </c>
      <c r="D69" s="20">
        <v>-97209.252100000042</v>
      </c>
      <c r="E69" s="20">
        <v>-117031.08196</v>
      </c>
      <c r="F69" s="20">
        <v>-83834.599989999988</v>
      </c>
      <c r="G69" s="20">
        <v>-141448.67962000001</v>
      </c>
      <c r="H69" s="20">
        <v>-122768.35518000001</v>
      </c>
      <c r="I69" s="20">
        <v>-76293.896950000009</v>
      </c>
      <c r="J69" s="20">
        <v>-82598.066229999982</v>
      </c>
      <c r="K69" s="20">
        <v>-86456.987930000003</v>
      </c>
      <c r="L69" s="21">
        <v>-108705.11448000002</v>
      </c>
    </row>
    <row r="70" spans="1:56" ht="24" customHeight="1" x14ac:dyDescent="0.2">
      <c r="A70" s="4"/>
      <c r="B70" s="15" t="s">
        <v>63</v>
      </c>
      <c r="C70" s="20">
        <v>-113335.20997999997</v>
      </c>
      <c r="D70" s="20">
        <v>-147876.09208999999</v>
      </c>
      <c r="E70" s="20">
        <v>-143124.14903000006</v>
      </c>
      <c r="F70" s="20">
        <v>-190155.51500000007</v>
      </c>
      <c r="G70" s="20">
        <v>-212912.12069999988</v>
      </c>
      <c r="H70" s="20">
        <v>-265762.15097000002</v>
      </c>
      <c r="I70" s="20">
        <v>-246052.61559</v>
      </c>
      <c r="J70" s="20">
        <v>-242133.54897</v>
      </c>
      <c r="K70" s="20">
        <v>-326043.10333000007</v>
      </c>
      <c r="L70" s="21">
        <v>-358114.27334000013</v>
      </c>
    </row>
    <row r="71" spans="1:56" ht="15" customHeight="1" x14ac:dyDescent="0.2">
      <c r="A71" s="4"/>
      <c r="B71" s="15" t="s">
        <v>64</v>
      </c>
      <c r="C71" s="20">
        <v>-200755.24207000004</v>
      </c>
      <c r="D71" s="20">
        <v>-302924.06443999999</v>
      </c>
      <c r="E71" s="20">
        <v>-309672.96584999992</v>
      </c>
      <c r="F71" s="20">
        <v>-356709.63449999969</v>
      </c>
      <c r="G71" s="20">
        <v>-413881.37251999998</v>
      </c>
      <c r="H71" s="20">
        <v>-427948.47457999981</v>
      </c>
      <c r="I71" s="20">
        <v>-409737.25324000005</v>
      </c>
      <c r="J71" s="20">
        <v>-465381.18901000009</v>
      </c>
      <c r="K71" s="20">
        <v>-438617.06556999974</v>
      </c>
      <c r="L71" s="21">
        <v>-510094.82801000017</v>
      </c>
    </row>
    <row r="72" spans="1:56" ht="15" customHeight="1" x14ac:dyDescent="0.2">
      <c r="A72" s="4"/>
      <c r="B72" s="15" t="s">
        <v>65</v>
      </c>
      <c r="C72" s="20">
        <v>-566461.75476000016</v>
      </c>
      <c r="D72" s="20">
        <v>-1002833.4260100003</v>
      </c>
      <c r="E72" s="20">
        <v>-953331.97438999999</v>
      </c>
      <c r="F72" s="20">
        <v>-1184607.6290799999</v>
      </c>
      <c r="G72" s="20">
        <v>-1210487.1921300008</v>
      </c>
      <c r="H72" s="20">
        <v>-1268861.8516100005</v>
      </c>
      <c r="I72" s="20">
        <v>-1110644.8173699998</v>
      </c>
      <c r="J72" s="20">
        <v>-1143195.2417599999</v>
      </c>
      <c r="K72" s="20">
        <v>-943832.41561000037</v>
      </c>
      <c r="L72" s="21">
        <v>-927062.19873000006</v>
      </c>
    </row>
    <row r="73" spans="1:56" ht="15" customHeight="1" x14ac:dyDescent="0.2">
      <c r="A73" s="4"/>
      <c r="B73" s="15" t="s">
        <v>66</v>
      </c>
      <c r="C73" s="20">
        <v>-61913.081130000006</v>
      </c>
      <c r="D73" s="20">
        <v>-73483.969970000006</v>
      </c>
      <c r="E73" s="20">
        <v>-18177.108949999991</v>
      </c>
      <c r="F73" s="20">
        <v>-60087.035120000015</v>
      </c>
      <c r="G73" s="20">
        <v>-235862.04145000008</v>
      </c>
      <c r="H73" s="20">
        <v>-118955.45276</v>
      </c>
      <c r="I73" s="20">
        <v>-108524.94726999996</v>
      </c>
      <c r="J73" s="20">
        <v>-64802.926010000003</v>
      </c>
      <c r="K73" s="20">
        <v>-14942.975460000003</v>
      </c>
      <c r="L73" s="21">
        <v>-101372.74859</v>
      </c>
    </row>
    <row r="74" spans="1:56" ht="15" customHeight="1" x14ac:dyDescent="0.2">
      <c r="A74" s="5"/>
      <c r="B74" s="14" t="s">
        <v>11</v>
      </c>
      <c r="C74" s="18">
        <f t="shared" ref="C74:L74" si="9">SUM(C75:C82)</f>
        <v>-267736.15833000006</v>
      </c>
      <c r="D74" s="18">
        <f t="shared" si="9"/>
        <v>-445513.47320999985</v>
      </c>
      <c r="E74" s="18">
        <f t="shared" si="9"/>
        <v>-534240.74901000015</v>
      </c>
      <c r="F74" s="18">
        <f t="shared" si="9"/>
        <v>-532996.19692000002</v>
      </c>
      <c r="G74" s="18">
        <f t="shared" si="9"/>
        <v>-633272.29641000007</v>
      </c>
      <c r="H74" s="18">
        <f t="shared" si="9"/>
        <v>-622619.02164999978</v>
      </c>
      <c r="I74" s="18">
        <f t="shared" si="9"/>
        <v>-572066.52989999985</v>
      </c>
      <c r="J74" s="18">
        <f t="shared" si="9"/>
        <v>-600668.99241000006</v>
      </c>
      <c r="K74" s="18">
        <f t="shared" si="9"/>
        <v>-622253.88228000002</v>
      </c>
      <c r="L74" s="19">
        <f t="shared" si="9"/>
        <v>-626736.45534999971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spans="1:56" ht="25.5" customHeight="1" x14ac:dyDescent="0.2">
      <c r="A75" s="4"/>
      <c r="B75" s="15" t="s">
        <v>67</v>
      </c>
      <c r="C75" s="20">
        <v>-17491.129859999994</v>
      </c>
      <c r="D75" s="20">
        <v>-24660.817839999985</v>
      </c>
      <c r="E75" s="20">
        <v>-28592.726569999995</v>
      </c>
      <c r="F75" s="20">
        <v>-34308.149099999988</v>
      </c>
      <c r="G75" s="20">
        <v>-39429.09150000001</v>
      </c>
      <c r="H75" s="20">
        <v>-39749.281609999984</v>
      </c>
      <c r="I75" s="20">
        <v>-40805.739280000016</v>
      </c>
      <c r="J75" s="20">
        <v>-58147.266379999986</v>
      </c>
      <c r="K75" s="20">
        <v>-43831.381830000006</v>
      </c>
      <c r="L75" s="21">
        <v>-46640.751069999977</v>
      </c>
      <c r="M75" s="2"/>
    </row>
    <row r="76" spans="1:56" ht="15" customHeight="1" x14ac:dyDescent="0.2">
      <c r="A76" s="4"/>
      <c r="B76" s="15" t="s">
        <v>68</v>
      </c>
      <c r="C76" s="20">
        <v>-12426.420389999996</v>
      </c>
      <c r="D76" s="20">
        <v>-37972.586909999991</v>
      </c>
      <c r="E76" s="20">
        <v>-49598.804390000005</v>
      </c>
      <c r="F76" s="20">
        <v>-57048.797920000012</v>
      </c>
      <c r="G76" s="20">
        <v>-67410.879299999986</v>
      </c>
      <c r="H76" s="20">
        <v>-59174.777159999998</v>
      </c>
      <c r="I76" s="20">
        <v>-56425.281619999987</v>
      </c>
      <c r="J76" s="20">
        <v>-52315.09105000001</v>
      </c>
      <c r="K76" s="20">
        <v>-49386.536110000001</v>
      </c>
      <c r="L76" s="21">
        <v>-51656.443670000001</v>
      </c>
    </row>
    <row r="77" spans="1:56" ht="15" customHeight="1" x14ac:dyDescent="0.2">
      <c r="A77" s="4"/>
      <c r="B77" s="15" t="s">
        <v>69</v>
      </c>
      <c r="C77" s="20">
        <v>-7555.1529299999984</v>
      </c>
      <c r="D77" s="20">
        <v>-12712.407279999998</v>
      </c>
      <c r="E77" s="20">
        <v>-12919.189240000002</v>
      </c>
      <c r="F77" s="20">
        <v>-13264.706329999999</v>
      </c>
      <c r="G77" s="20">
        <v>-14023.57944</v>
      </c>
      <c r="H77" s="20">
        <v>-14019.65971</v>
      </c>
      <c r="I77" s="20">
        <v>-15875.47279</v>
      </c>
      <c r="J77" s="20">
        <v>-20620.917239999999</v>
      </c>
      <c r="K77" s="20">
        <v>-18770.62919</v>
      </c>
      <c r="L77" s="21">
        <v>-20669.267949999998</v>
      </c>
    </row>
    <row r="78" spans="1:56" ht="15" customHeight="1" x14ac:dyDescent="0.2">
      <c r="A78" s="4"/>
      <c r="B78" s="15" t="s">
        <v>70</v>
      </c>
      <c r="C78" s="20">
        <v>16610.803159999938</v>
      </c>
      <c r="D78" s="20">
        <v>-20592.417310000001</v>
      </c>
      <c r="E78" s="20">
        <v>-40224.14741000002</v>
      </c>
      <c r="F78" s="20">
        <v>-46010.178520000023</v>
      </c>
      <c r="G78" s="20">
        <v>-36103.624429999996</v>
      </c>
      <c r="H78" s="20">
        <v>-53125.099939999964</v>
      </c>
      <c r="I78" s="20">
        <v>-55496.257389999992</v>
      </c>
      <c r="J78" s="20">
        <v>-50695.138929999994</v>
      </c>
      <c r="K78" s="20">
        <v>-45619.716930000039</v>
      </c>
      <c r="L78" s="21">
        <v>-47887.792469999971</v>
      </c>
    </row>
    <row r="79" spans="1:56" ht="15" customHeight="1" x14ac:dyDescent="0.2">
      <c r="A79" s="4"/>
      <c r="B79" s="15" t="s">
        <v>2</v>
      </c>
      <c r="C79" s="20">
        <v>-48861.791079999995</v>
      </c>
      <c r="D79" s="20">
        <v>-81681.658819999953</v>
      </c>
      <c r="E79" s="20">
        <v>-106583.96479999999</v>
      </c>
      <c r="F79" s="20">
        <v>-109584.37792999997</v>
      </c>
      <c r="G79" s="20">
        <v>-117346.71466000001</v>
      </c>
      <c r="H79" s="20">
        <v>-133448.56383999999</v>
      </c>
      <c r="I79" s="20">
        <v>-106213.31909999995</v>
      </c>
      <c r="J79" s="20">
        <v>-117052.68890999995</v>
      </c>
      <c r="K79" s="20">
        <v>-96815.587960000004</v>
      </c>
      <c r="L79" s="21">
        <v>-93156.968869999968</v>
      </c>
    </row>
    <row r="80" spans="1:56" ht="15" customHeight="1" x14ac:dyDescent="0.2">
      <c r="A80" s="4"/>
      <c r="B80" s="15" t="s">
        <v>71</v>
      </c>
      <c r="C80" s="20">
        <v>-56945.184449999964</v>
      </c>
      <c r="D80" s="20">
        <v>-90750.322129999957</v>
      </c>
      <c r="E80" s="20">
        <v>-91902.838460000014</v>
      </c>
      <c r="F80" s="20">
        <v>-110447.05042000003</v>
      </c>
      <c r="G80" s="20">
        <v>-143612.95754</v>
      </c>
      <c r="H80" s="20">
        <v>-141040.5133799999</v>
      </c>
      <c r="I80" s="20">
        <v>-128996.30701999998</v>
      </c>
      <c r="J80" s="20">
        <v>-105871.32675000004</v>
      </c>
      <c r="K80" s="20">
        <v>-113578.44954</v>
      </c>
      <c r="L80" s="21">
        <v>-123191.10287999999</v>
      </c>
    </row>
    <row r="81" spans="1:56" ht="15" customHeight="1" x14ac:dyDescent="0.2">
      <c r="A81" s="4"/>
      <c r="B81" s="15" t="s">
        <v>72</v>
      </c>
      <c r="C81" s="20">
        <v>-17788.579650000011</v>
      </c>
      <c r="D81" s="20">
        <v>-19572.388860000017</v>
      </c>
      <c r="E81" s="20">
        <v>-21563.695159999996</v>
      </c>
      <c r="F81" s="20">
        <v>-25736.531460000009</v>
      </c>
      <c r="G81" s="20">
        <v>-25049.42300999998</v>
      </c>
      <c r="H81" s="20">
        <v>-23712.088540000008</v>
      </c>
      <c r="I81" s="20">
        <v>-21371.676130000003</v>
      </c>
      <c r="J81" s="20">
        <v>-22763.363090000003</v>
      </c>
      <c r="K81" s="20">
        <v>-21768.682370000002</v>
      </c>
      <c r="L81" s="21">
        <v>-21587.763570000014</v>
      </c>
    </row>
    <row r="82" spans="1:56" ht="15" customHeight="1" x14ac:dyDescent="0.2">
      <c r="A82" s="4"/>
      <c r="B82" s="15" t="s">
        <v>73</v>
      </c>
      <c r="C82" s="20">
        <v>-123278.70313000004</v>
      </c>
      <c r="D82" s="20">
        <v>-157570.87406</v>
      </c>
      <c r="E82" s="20">
        <v>-182855.38298000017</v>
      </c>
      <c r="F82" s="20">
        <v>-136596.40523999993</v>
      </c>
      <c r="G82" s="20">
        <v>-190296.02653000006</v>
      </c>
      <c r="H82" s="20">
        <v>-158349.03746999986</v>
      </c>
      <c r="I82" s="20">
        <v>-146882.47656999997</v>
      </c>
      <c r="J82" s="20">
        <v>-173203.20006000009</v>
      </c>
      <c r="K82" s="20">
        <v>-232482.89834999997</v>
      </c>
      <c r="L82" s="21">
        <v>-221946.36486999982</v>
      </c>
    </row>
    <row r="83" spans="1:56" ht="15" customHeight="1" x14ac:dyDescent="0.2">
      <c r="A83" s="4"/>
      <c r="B83" s="14" t="s">
        <v>14</v>
      </c>
      <c r="C83" s="18">
        <f t="shared" ref="C83:L83" si="10">SUM(C84:C85)</f>
        <v>75645.184470000022</v>
      </c>
      <c r="D83" s="18">
        <f t="shared" si="10"/>
        <v>248533.83526999998</v>
      </c>
      <c r="E83" s="18">
        <f t="shared" si="10"/>
        <v>1022495.8283199996</v>
      </c>
      <c r="F83" s="18">
        <f t="shared" si="10"/>
        <v>490312.29257000017</v>
      </c>
      <c r="G83" s="18">
        <f t="shared" si="10"/>
        <v>1324518.3838500001</v>
      </c>
      <c r="H83" s="18">
        <f t="shared" si="10"/>
        <v>684896.00719999976</v>
      </c>
      <c r="I83" s="18">
        <f t="shared" si="10"/>
        <v>701417.40453000006</v>
      </c>
      <c r="J83" s="18">
        <f t="shared" si="10"/>
        <v>1020580.0970399998</v>
      </c>
      <c r="K83" s="18">
        <f t="shared" si="10"/>
        <v>1160353.0075099997</v>
      </c>
      <c r="L83" s="19">
        <f t="shared" si="10"/>
        <v>1738470.7543500001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spans="1:56" ht="15" customHeight="1" x14ac:dyDescent="0.2">
      <c r="A84" s="4"/>
      <c r="B84" s="15" t="s">
        <v>74</v>
      </c>
      <c r="C84" s="20">
        <v>705.93399999999997</v>
      </c>
      <c r="D84" s="20">
        <v>1236.0602199999998</v>
      </c>
      <c r="E84" s="20">
        <v>414.50461999999993</v>
      </c>
      <c r="F84" s="20">
        <v>99.573309999999992</v>
      </c>
      <c r="G84" s="20">
        <v>0</v>
      </c>
      <c r="H84" s="20">
        <v>0</v>
      </c>
      <c r="I84" s="20">
        <v>-452.995</v>
      </c>
      <c r="J84" s="20">
        <v>-1149.1469999999999</v>
      </c>
      <c r="K84" s="20">
        <v>-1636.548</v>
      </c>
      <c r="L84" s="21"/>
      <c r="M84" s="2"/>
    </row>
    <row r="85" spans="1:56" ht="15" customHeight="1" x14ac:dyDescent="0.2">
      <c r="A85" s="4"/>
      <c r="B85" s="15" t="s">
        <v>75</v>
      </c>
      <c r="C85" s="20">
        <v>74939.250470000028</v>
      </c>
      <c r="D85" s="20">
        <v>247297.77504999997</v>
      </c>
      <c r="E85" s="20">
        <v>1022081.3236999996</v>
      </c>
      <c r="F85" s="20">
        <v>490212.71926000016</v>
      </c>
      <c r="G85" s="20">
        <v>1324518.3838500001</v>
      </c>
      <c r="H85" s="20">
        <v>684896.00719999976</v>
      </c>
      <c r="I85" s="20">
        <v>701870.39953000005</v>
      </c>
      <c r="J85" s="20">
        <v>1021729.2440399998</v>
      </c>
      <c r="K85" s="20">
        <v>1161989.5555099996</v>
      </c>
      <c r="L85" s="21">
        <v>1738470.7543500001</v>
      </c>
    </row>
    <row r="86" spans="1:56" ht="15" customHeight="1" x14ac:dyDescent="0.2">
      <c r="A86" s="4"/>
      <c r="B86" s="14" t="s">
        <v>3</v>
      </c>
      <c r="C86" s="18">
        <v>-4463.3094199999996</v>
      </c>
      <c r="D86" s="18">
        <v>-6041.5052599999999</v>
      </c>
      <c r="E86" s="18">
        <v>-6161.0706099999989</v>
      </c>
      <c r="F86" s="18">
        <v>-5806.4009300000007</v>
      </c>
      <c r="G86" s="18">
        <v>-5311.9458500000001</v>
      </c>
      <c r="H86" s="18">
        <v>-4722.2331899999999</v>
      </c>
      <c r="I86" s="18">
        <v>-4393.3264900000004</v>
      </c>
      <c r="J86" s="18">
        <v>-2784.10709</v>
      </c>
      <c r="K86" s="18">
        <v>-1937.9368899999997</v>
      </c>
      <c r="L86" s="19">
        <v>-549.85393000000022</v>
      </c>
    </row>
    <row r="87" spans="1:56" ht="15" customHeight="1" x14ac:dyDescent="0.2">
      <c r="B87" s="8" t="s">
        <v>78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</row>
    <row r="88" spans="1:56" ht="15" customHeight="1" x14ac:dyDescent="0.2">
      <c r="B88" s="9" t="s">
        <v>81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</row>
    <row r="89" spans="1:56" ht="15" customHeight="1" x14ac:dyDescent="0.2">
      <c r="B89" s="9" t="s">
        <v>82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</row>
    <row r="90" spans="1:56" x14ac:dyDescent="0.2">
      <c r="M90" s="3"/>
    </row>
  </sheetData>
  <phoneticPr fontId="0" type="noConversion"/>
  <pageMargins left="0.2" right="0.2" top="1" bottom="1" header="0" footer="0"/>
  <pageSetup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jmorales</dc:creator>
  <cp:lastModifiedBy>Rosario</cp:lastModifiedBy>
  <cp:lastPrinted>2011-03-30T20:42:20Z</cp:lastPrinted>
  <dcterms:created xsi:type="dcterms:W3CDTF">2007-03-26T15:32:57Z</dcterms:created>
  <dcterms:modified xsi:type="dcterms:W3CDTF">2020-07-20T17:25:44Z</dcterms:modified>
</cp:coreProperties>
</file>