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EsteLibro" defaultThemeVersion="124226"/>
  <bookViews>
    <workbookView xWindow="-45" yWindow="30" windowWidth="24540" windowHeight="9645"/>
  </bookViews>
  <sheets>
    <sheet name="71VARM04" sheetId="1" r:id="rId1"/>
  </sheets>
  <definedNames>
    <definedName name="_Regression_Int" localSheetId="0" hidden="1">1</definedName>
    <definedName name="A_impresión_IM" localSheetId="0">'71VARM04'!#REF!</definedName>
    <definedName name="_xlnm.Print_Area" localSheetId="0">'71VARM04'!#REF!</definedName>
  </definedNames>
  <calcPr calcId="145621"/>
</workbook>
</file>

<file path=xl/calcChain.xml><?xml version="1.0" encoding="utf-8"?>
<calcChain xmlns="http://schemas.openxmlformats.org/spreadsheetml/2006/main">
  <c r="AD21" i="1" l="1"/>
  <c r="AD12" i="1"/>
  <c r="AD15" i="1" s="1"/>
  <c r="AD22" i="1" l="1"/>
  <c r="AD24" i="1" s="1"/>
  <c r="AC21" i="1"/>
  <c r="AC12" i="1"/>
  <c r="AC15" i="1" s="1"/>
  <c r="AC22" i="1" l="1"/>
  <c r="AC24" i="1" s="1"/>
  <c r="AB21" i="1"/>
  <c r="AB12" i="1"/>
  <c r="AB15" i="1" s="1"/>
  <c r="AB22" i="1" s="1"/>
  <c r="AB24" i="1" s="1"/>
  <c r="AA21" i="1"/>
  <c r="AA12" i="1"/>
  <c r="AA15" i="1"/>
  <c r="AA22" i="1" s="1"/>
  <c r="AA24" i="1" s="1"/>
  <c r="R21" i="1"/>
  <c r="Q21" i="1"/>
  <c r="S15" i="1"/>
  <c r="R15" i="1"/>
  <c r="Q15" i="1"/>
  <c r="Q22" i="1" s="1"/>
  <c r="Q24" i="1" s="1"/>
  <c r="Z21" i="1"/>
  <c r="Z12" i="1"/>
  <c r="Z15" i="1"/>
  <c r="Z22" i="1" s="1"/>
  <c r="Z24" i="1" s="1"/>
  <c r="S21" i="1"/>
  <c r="Y21" i="1"/>
  <c r="Y12" i="1"/>
  <c r="Y15" i="1"/>
  <c r="Y22" i="1" s="1"/>
  <c r="Y24" i="1" s="1"/>
  <c r="X21" i="1"/>
  <c r="X22" i="1" s="1"/>
  <c r="X24" i="1" s="1"/>
  <c r="X12" i="1"/>
  <c r="X15" i="1"/>
  <c r="W21" i="1"/>
  <c r="W12" i="1"/>
  <c r="W15" i="1" s="1"/>
  <c r="V21" i="1"/>
  <c r="V12" i="1"/>
  <c r="V15" i="1" s="1"/>
  <c r="V22" i="1" s="1"/>
  <c r="V24" i="1" s="1"/>
  <c r="U21" i="1"/>
  <c r="U12" i="1"/>
  <c r="U15" i="1" s="1"/>
  <c r="T21" i="1"/>
  <c r="T12" i="1"/>
  <c r="T15" i="1" s="1"/>
  <c r="U22" i="1" l="1"/>
  <c r="U24" i="1" s="1"/>
  <c r="T22" i="1"/>
  <c r="T24" i="1" s="1"/>
  <c r="R22" i="1"/>
  <c r="R24" i="1" s="1"/>
  <c r="W22" i="1"/>
  <c r="W24" i="1" s="1"/>
  <c r="S22" i="1"/>
  <c r="S24" i="1" s="1"/>
</calcChain>
</file>

<file path=xl/sharedStrings.xml><?xml version="1.0" encoding="utf-8"?>
<sst xmlns="http://schemas.openxmlformats.org/spreadsheetml/2006/main" count="22" uniqueCount="22">
  <si>
    <t>1996</t>
  </si>
  <si>
    <t xml:space="preserve">(En millones de bolivianos) </t>
  </si>
  <si>
    <t>FACTORES DE EXPANSIÓN</t>
  </si>
  <si>
    <t>FACTORES DE CONTRACCIÓN</t>
  </si>
  <si>
    <t xml:space="preserve">  Depósitos del Sector Público</t>
  </si>
  <si>
    <t xml:space="preserve">  Capital y Reservas</t>
  </si>
  <si>
    <t xml:space="preserve">  Otras Cuentas Neto</t>
  </si>
  <si>
    <t>Cuadro Nº 7.01.06</t>
  </si>
  <si>
    <t xml:space="preserve">  Total Financiamiento Interno</t>
  </si>
  <si>
    <t>Cuasidinero A</t>
  </si>
  <si>
    <t>Medio Circulante M'1=M'4-A</t>
  </si>
  <si>
    <t>Total 1</t>
  </si>
  <si>
    <t>Total 2</t>
  </si>
  <si>
    <t>FACTORES</t>
  </si>
  <si>
    <t>Liquidez Total M'4=1-2</t>
  </si>
  <si>
    <t xml:space="preserve">  Activos Externos Netos</t>
  </si>
  <si>
    <t xml:space="preserve">     Sector Público</t>
  </si>
  <si>
    <t xml:space="preserve">     Sector Privado</t>
  </si>
  <si>
    <t xml:space="preserve">  Obligaciones Externas a Mediano y Largo Plazo</t>
  </si>
  <si>
    <t>Fuente: Banco Central de Bolivia</t>
  </si>
  <si>
    <t xml:space="preserve">            Instituto Nacional de Estadìstica</t>
  </si>
  <si>
    <t>BOLIVIA: FACTORES DE EXPANSIÓN Y CONTRACCIÓN DEL DINERO, 2012 - 2021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</si>
</sst>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(* #,##0.00_);_(* \(#,##0.00\);_(* &quot;-&quot;??_);_(@_)"/>
    <numFmt numFmtId="165" formatCode="\$#.00"/>
    <numFmt numFmtId="166" formatCode="#.00"/>
    <numFmt numFmtId="167" formatCode="%#.00"/>
    <numFmt numFmtId="168" formatCode="_(* #,##0.00_);_(* \(#,##0.00\);_(* &quot;-&quot;_);_(@_)"/>
    <numFmt numFmtId="169" formatCode="#,##0.00;\(#,##0.00\)"/>
  </numFmts>
  <fonts count="16" x14ac:knownFonts="1">
    <font>
      <sz val="12"/>
      <name val="Courier"/>
    </font>
    <font>
      <sz val="10"/>
      <name val="Arial"/>
      <family val="2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2"/>
      <name val="Arial"/>
      <family val="2"/>
    </font>
    <font>
      <sz val="10"/>
      <color indexed="18"/>
      <name val="Arial"/>
      <family val="2"/>
    </font>
    <font>
      <sz val="12"/>
      <color indexed="18"/>
      <name val="Arial"/>
      <family val="2"/>
    </font>
    <font>
      <b/>
      <sz val="12"/>
      <name val="Arial"/>
      <family val="2"/>
    </font>
    <font>
      <vertAlign val="superscript"/>
      <sz val="10"/>
      <color indexed="18"/>
      <name val="Arial"/>
      <family val="2"/>
    </font>
    <font>
      <b/>
      <sz val="10"/>
      <color rgb="FF6D264E"/>
      <name val="Arial"/>
      <family val="2"/>
    </font>
    <font>
      <b/>
      <i/>
      <sz val="10"/>
      <color rgb="FF6D264E"/>
      <name val="Arial"/>
      <family val="2"/>
    </font>
    <font>
      <b/>
      <sz val="9"/>
      <color theme="0"/>
      <name val="Arial"/>
      <family val="2"/>
    </font>
    <font>
      <b/>
      <sz val="10"/>
      <color theme="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7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531A42"/>
        <bgColor indexed="64"/>
      </patternFill>
    </fill>
    <fill>
      <patternFill patternType="solid">
        <fgColor rgb="FFFAF0F7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indexed="64"/>
      </left>
      <right style="dashed">
        <color rgb="FF531A42"/>
      </right>
      <top/>
      <bottom style="thin">
        <color rgb="FF531A42"/>
      </bottom>
      <diagonal/>
    </border>
    <border>
      <left style="dashed">
        <color rgb="FF531A42"/>
      </left>
      <right style="dashed">
        <color rgb="FF531A42"/>
      </right>
      <top/>
      <bottom style="thin">
        <color rgb="FF531A42"/>
      </bottom>
      <diagonal/>
    </border>
    <border>
      <left style="thin">
        <color rgb="FF531A42"/>
      </left>
      <right style="dashed">
        <color rgb="FF531A42"/>
      </right>
      <top style="thin">
        <color rgb="FF531A42"/>
      </top>
      <bottom style="thin">
        <color rgb="FF531A42"/>
      </bottom>
      <diagonal/>
    </border>
    <border>
      <left style="dashed">
        <color rgb="FF531A42"/>
      </left>
      <right style="dashed">
        <color rgb="FF531A42"/>
      </right>
      <top style="thin">
        <color rgb="FF531A42"/>
      </top>
      <bottom style="thin">
        <color rgb="FF531A42"/>
      </bottom>
      <diagonal/>
    </border>
    <border>
      <left style="dashed">
        <color rgb="FF531A42"/>
      </left>
      <right style="thin">
        <color rgb="FF531A42"/>
      </right>
      <top/>
      <bottom style="thin">
        <color rgb="FF531A42"/>
      </bottom>
      <diagonal/>
    </border>
    <border>
      <left style="dashed">
        <color rgb="FF531A42"/>
      </left>
      <right style="thin">
        <color rgb="FF531A42"/>
      </right>
      <top style="thin">
        <color rgb="FF531A42"/>
      </top>
      <bottom style="thin">
        <color rgb="FF531A42"/>
      </bottom>
      <diagonal/>
    </border>
  </borders>
  <cellStyleXfs count="18">
    <xf numFmtId="0" fontId="0" fillId="0" borderId="0"/>
    <xf numFmtId="4" fontId="2" fillId="0" borderId="0">
      <protection locked="0"/>
    </xf>
    <xf numFmtId="165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166" fontId="2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164" fontId="1" fillId="0" borderId="0" applyFont="0" applyFill="0" applyBorder="0" applyAlignment="0" applyProtection="0"/>
    <xf numFmtId="167" fontId="2" fillId="0" borderId="0">
      <protection locked="0"/>
    </xf>
    <xf numFmtId="0" fontId="2" fillId="0" borderId="1">
      <protection locked="0"/>
    </xf>
    <xf numFmtId="0" fontId="1" fillId="0" borderId="0"/>
  </cellStyleXfs>
  <cellXfs count="23">
    <xf numFmtId="0" fontId="0" fillId="0" borderId="0" xfId="0"/>
    <xf numFmtId="168" fontId="5" fillId="0" borderId="0" xfId="0" applyNumberFormat="1" applyFont="1" applyFill="1" applyBorder="1" applyAlignment="1" applyProtection="1"/>
    <xf numFmtId="0" fontId="4" fillId="0" borderId="0" xfId="0" applyFont="1" applyFill="1"/>
    <xf numFmtId="2" fontId="4" fillId="0" borderId="0" xfId="0" applyNumberFormat="1" applyFont="1" applyFill="1"/>
    <xf numFmtId="0" fontId="6" fillId="0" borderId="0" xfId="0" applyFont="1" applyFill="1"/>
    <xf numFmtId="0" fontId="7" fillId="0" borderId="0" xfId="0" applyFont="1" applyFill="1" applyAlignment="1">
      <alignment vertical="center"/>
    </xf>
    <xf numFmtId="168" fontId="4" fillId="0" borderId="0" xfId="0" applyNumberFormat="1" applyFont="1" applyFill="1"/>
    <xf numFmtId="0" fontId="8" fillId="0" borderId="0" xfId="0" applyFont="1" applyFill="1" applyAlignment="1" applyProtection="1">
      <alignment horizontal="left"/>
    </xf>
    <xf numFmtId="0" fontId="9" fillId="0" borderId="0" xfId="17" applyFont="1" applyAlignment="1">
      <alignment vertical="center"/>
    </xf>
    <xf numFmtId="0" fontId="9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11" fillId="3" borderId="2" xfId="0" applyFont="1" applyFill="1" applyBorder="1" applyAlignment="1">
      <alignment horizontal="center" vertical="center" wrapText="1"/>
    </xf>
    <xf numFmtId="1" fontId="12" fillId="3" borderId="3" xfId="0" applyNumberFormat="1" applyFont="1" applyFill="1" applyBorder="1" applyAlignment="1">
      <alignment horizontal="center" vertical="center"/>
    </xf>
    <xf numFmtId="0" fontId="13" fillId="4" borderId="4" xfId="0" applyFont="1" applyFill="1" applyBorder="1" applyAlignment="1">
      <alignment horizontal="left" indent="1"/>
    </xf>
    <xf numFmtId="2" fontId="13" fillId="4" borderId="5" xfId="14" applyNumberFormat="1" applyFont="1" applyFill="1" applyBorder="1"/>
    <xf numFmtId="169" fontId="14" fillId="2" borderId="6" xfId="0" applyNumberFormat="1" applyFont="1" applyFill="1" applyBorder="1" applyAlignment="1">
      <alignment horizontal="left" indent="3"/>
    </xf>
    <xf numFmtId="164" fontId="14" fillId="2" borderId="7" xfId="14" applyFont="1" applyFill="1" applyBorder="1" applyAlignment="1">
      <alignment horizontal="right"/>
    </xf>
    <xf numFmtId="164" fontId="13" fillId="4" borderId="4" xfId="14" applyFont="1" applyFill="1" applyBorder="1" applyAlignment="1">
      <alignment horizontal="left" indent="1"/>
    </xf>
    <xf numFmtId="164" fontId="13" fillId="4" borderId="5" xfId="14" applyFont="1" applyFill="1" applyBorder="1"/>
    <xf numFmtId="0" fontId="15" fillId="2" borderId="0" xfId="0" applyFont="1" applyFill="1"/>
    <xf numFmtId="2" fontId="13" fillId="4" borderId="8" xfId="14" applyNumberFormat="1" applyFont="1" applyFill="1" applyBorder="1"/>
    <xf numFmtId="164" fontId="14" fillId="2" borderId="9" xfId="14" applyFont="1" applyFill="1" applyBorder="1" applyAlignment="1">
      <alignment horizontal="right"/>
    </xf>
    <xf numFmtId="164" fontId="13" fillId="4" borderId="8" xfId="14" applyFont="1" applyFill="1" applyBorder="1"/>
  </cellXfs>
  <cellStyles count="18">
    <cellStyle name="Comma" xfId="1"/>
    <cellStyle name="Currency" xfId="2"/>
    <cellStyle name="Date" xfId="3"/>
    <cellStyle name="F2" xfId="4"/>
    <cellStyle name="F3" xfId="5"/>
    <cellStyle name="F4" xfId="6"/>
    <cellStyle name="F5" xfId="7"/>
    <cellStyle name="F6" xfId="8"/>
    <cellStyle name="F7" xfId="9"/>
    <cellStyle name="F8" xfId="10"/>
    <cellStyle name="Fixed" xfId="11"/>
    <cellStyle name="Heading1" xfId="12"/>
    <cellStyle name="Heading2" xfId="13"/>
    <cellStyle name="Millares" xfId="14" builtinId="3"/>
    <cellStyle name="Normal" xfId="0" builtinId="0"/>
    <cellStyle name="Normal 10" xfId="17"/>
    <cellStyle name="Percent" xfId="15"/>
    <cellStyle name="Total" xfId="16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95250</xdr:rowOff>
    </xdr:from>
    <xdr:to>
      <xdr:col>1</xdr:col>
      <xdr:colOff>1294159</xdr:colOff>
      <xdr:row>4</xdr:row>
      <xdr:rowOff>4655</xdr:rowOff>
    </xdr:to>
    <xdr:pic>
      <xdr:nvPicPr>
        <xdr:cNvPr id="2" name="Imagen 14">
          <a:extLst>
            <a:ext uri="{FF2B5EF4-FFF2-40B4-BE49-F238E27FC236}">
              <a16:creationId xmlns:a16="http://schemas.microsoft.com/office/drawing/2014/main" xmlns="" id="{7071BF9D-5C93-46C3-875D-E89F6E2F0A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175" y="95250"/>
          <a:ext cx="1265584" cy="6714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codeName="Hoja1">
    <pageSetUpPr fitToPage="1"/>
  </sheetPr>
  <dimension ref="B1:AD33"/>
  <sheetViews>
    <sheetView showGridLines="0" tabSelected="1" workbookViewId="0">
      <selection activeCell="AB13" sqref="AB13"/>
    </sheetView>
  </sheetViews>
  <sheetFormatPr baseColWidth="10" defaultColWidth="14.77734375" defaultRowHeight="12.75" customHeight="1" x14ac:dyDescent="0.2"/>
  <cols>
    <col min="1" max="1" width="2.6640625" style="2" customWidth="1"/>
    <col min="2" max="2" width="40.88671875" style="2" customWidth="1"/>
    <col min="3" max="5" width="10.77734375" style="2" hidden="1" customWidth="1"/>
    <col min="6" max="16" width="10.109375" style="2" hidden="1" customWidth="1"/>
    <col min="17" max="20" width="9.77734375" style="2" hidden="1" customWidth="1"/>
    <col min="21" max="30" width="9.77734375" style="2" customWidth="1"/>
    <col min="31" max="16384" width="14.77734375" style="2"/>
  </cols>
  <sheetData>
    <row r="1" spans="2:30" ht="15" customHeight="1" x14ac:dyDescent="0.2"/>
    <row r="2" spans="2:30" ht="15" customHeight="1" x14ac:dyDescent="0.2"/>
    <row r="3" spans="2:30" ht="15" customHeight="1" x14ac:dyDescent="0.2"/>
    <row r="4" spans="2:30" ht="15" customHeight="1" x14ac:dyDescent="0.2"/>
    <row r="5" spans="2:30" ht="15" customHeight="1" x14ac:dyDescent="0.2"/>
    <row r="6" spans="2:30" s="4" customFormat="1" ht="12.75" customHeight="1" x14ac:dyDescent="0.2">
      <c r="B6" s="8" t="s">
        <v>7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30" s="4" customFormat="1" ht="12.75" customHeight="1" x14ac:dyDescent="0.2">
      <c r="B7" s="9" t="s">
        <v>21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30" s="4" customFormat="1" ht="12.75" customHeight="1" x14ac:dyDescent="0.2">
      <c r="B8" s="10" t="s">
        <v>1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</row>
    <row r="9" spans="2:30" s="5" customFormat="1" ht="22.5" customHeight="1" x14ac:dyDescent="0.2">
      <c r="B9" s="11" t="s">
        <v>13</v>
      </c>
      <c r="C9" s="12">
        <v>1993</v>
      </c>
      <c r="D9" s="12">
        <v>1995</v>
      </c>
      <c r="E9" s="12" t="s">
        <v>0</v>
      </c>
      <c r="F9" s="12">
        <v>1997</v>
      </c>
      <c r="G9" s="12">
        <v>1998</v>
      </c>
      <c r="H9" s="12">
        <v>1999</v>
      </c>
      <c r="I9" s="12">
        <v>2000</v>
      </c>
      <c r="J9" s="12">
        <v>2001</v>
      </c>
      <c r="K9" s="12">
        <v>2002</v>
      </c>
      <c r="L9" s="12">
        <v>2003</v>
      </c>
      <c r="M9" s="12">
        <v>2004</v>
      </c>
      <c r="N9" s="12">
        <v>2005</v>
      </c>
      <c r="O9" s="12">
        <v>2006</v>
      </c>
      <c r="P9" s="12">
        <v>2007</v>
      </c>
      <c r="Q9" s="12">
        <v>2008</v>
      </c>
      <c r="R9" s="12">
        <v>2009</v>
      </c>
      <c r="S9" s="12">
        <v>2010</v>
      </c>
      <c r="T9" s="12">
        <v>2011</v>
      </c>
      <c r="U9" s="12">
        <v>2012</v>
      </c>
      <c r="V9" s="12">
        <v>2013</v>
      </c>
      <c r="W9" s="12">
        <v>2014</v>
      </c>
      <c r="X9" s="12">
        <v>2015</v>
      </c>
      <c r="Y9" s="12">
        <v>2016</v>
      </c>
      <c r="Z9" s="12">
        <v>2017</v>
      </c>
      <c r="AA9" s="12">
        <v>2018</v>
      </c>
      <c r="AB9" s="12">
        <v>2019</v>
      </c>
      <c r="AC9" s="12">
        <v>2020</v>
      </c>
      <c r="AD9" s="12">
        <v>2021</v>
      </c>
    </row>
    <row r="10" spans="2:30" ht="12.75" customHeight="1" x14ac:dyDescent="0.2">
      <c r="B10" s="13" t="s">
        <v>2</v>
      </c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20"/>
      <c r="AD10" s="20"/>
    </row>
    <row r="11" spans="2:30" ht="12.75" customHeight="1" x14ac:dyDescent="0.2">
      <c r="B11" s="15" t="s">
        <v>15</v>
      </c>
      <c r="C11" s="16">
        <v>917.10299999999995</v>
      </c>
      <c r="D11" s="16">
        <v>1711.422</v>
      </c>
      <c r="E11" s="16">
        <v>3382.018</v>
      </c>
      <c r="F11" s="16">
        <v>3725.2530000000002</v>
      </c>
      <c r="G11" s="16">
        <v>5152.643</v>
      </c>
      <c r="H11" s="16">
        <v>6867.262659</v>
      </c>
      <c r="I11" s="16">
        <v>8936.8600300000016</v>
      </c>
      <c r="J11" s="16">
        <v>11995.961305999999</v>
      </c>
      <c r="K11" s="16">
        <v>10671.570586000002</v>
      </c>
      <c r="L11" s="16">
        <v>12253.745901</v>
      </c>
      <c r="M11" s="16">
        <v>13537.982980999999</v>
      </c>
      <c r="N11" s="16">
        <v>20301.972639452899</v>
      </c>
      <c r="O11" s="16">
        <v>32347.842555158801</v>
      </c>
      <c r="P11" s="16">
        <v>46071.295712369698</v>
      </c>
      <c r="Q11" s="16">
        <v>60218.106216957924</v>
      </c>
      <c r="R11" s="16">
        <v>70219.745046995449</v>
      </c>
      <c r="S11" s="16">
        <v>77493.250143603451</v>
      </c>
      <c r="T11" s="16">
        <v>90522.337857641105</v>
      </c>
      <c r="U11" s="16">
        <v>105292.19660513299</v>
      </c>
      <c r="V11" s="16">
        <v>110339.57173666501</v>
      </c>
      <c r="W11" s="16">
        <v>118571.60051639601</v>
      </c>
      <c r="X11" s="16">
        <v>107506.01833466699</v>
      </c>
      <c r="Y11" s="16">
        <v>85818.051067936394</v>
      </c>
      <c r="Z11" s="16">
        <v>86617.442120552805</v>
      </c>
      <c r="AA11" s="16">
        <v>74745.793468018193</v>
      </c>
      <c r="AB11" s="16">
        <v>54429.341237005203</v>
      </c>
      <c r="AC11" s="21">
        <v>45005.649831207003</v>
      </c>
      <c r="AD11" s="21">
        <v>41612.6846018254</v>
      </c>
    </row>
    <row r="12" spans="2:30" ht="12.75" customHeight="1" x14ac:dyDescent="0.2">
      <c r="B12" s="15" t="s">
        <v>8</v>
      </c>
      <c r="C12" s="16">
        <v>16693.512999999999</v>
      </c>
      <c r="D12" s="16">
        <v>20554.741000000002</v>
      </c>
      <c r="E12" s="16">
        <v>25571.47</v>
      </c>
      <c r="F12" s="16">
        <v>29524.811000000002</v>
      </c>
      <c r="G12" s="16">
        <v>35061.504000000001</v>
      </c>
      <c r="H12" s="16">
        <v>35976.804889906001</v>
      </c>
      <c r="I12" s="16">
        <v>36374.913026948001</v>
      </c>
      <c r="J12" s="16">
        <v>36253.876638258</v>
      </c>
      <c r="K12" s="16">
        <v>37741.897369584003</v>
      </c>
      <c r="L12" s="16">
        <v>39446.958914155999</v>
      </c>
      <c r="M12" s="16">
        <v>40393.549734883301</v>
      </c>
      <c r="N12" s="16">
        <v>41126.804863118399</v>
      </c>
      <c r="O12" s="16">
        <v>40417.383801502503</v>
      </c>
      <c r="P12" s="16">
        <v>43212.509260075974</v>
      </c>
      <c r="Q12" s="16">
        <v>47579.186104579814</v>
      </c>
      <c r="R12" s="16">
        <v>52916.923365628754</v>
      </c>
      <c r="S12" s="16">
        <v>61223.250768644662</v>
      </c>
      <c r="T12" s="16">
        <f t="shared" ref="T12:Z12" si="0">+T13+T14</f>
        <v>74595.277607719094</v>
      </c>
      <c r="U12" s="16">
        <f t="shared" si="0"/>
        <v>91067.2918203031</v>
      </c>
      <c r="V12" s="16">
        <f t="shared" si="0"/>
        <v>109158.00496266481</v>
      </c>
      <c r="W12" s="16">
        <f t="shared" si="0"/>
        <v>126021.79311971681</v>
      </c>
      <c r="X12" s="16">
        <f t="shared" si="0"/>
        <v>149328.0462429199</v>
      </c>
      <c r="Y12" s="16">
        <f t="shared" si="0"/>
        <v>177821.63169100811</v>
      </c>
      <c r="Z12" s="16">
        <f t="shared" si="0"/>
        <v>202651.12104845999</v>
      </c>
      <c r="AA12" s="16">
        <f>+AA13+AA14</f>
        <v>227609.52751556979</v>
      </c>
      <c r="AB12" s="16">
        <f>+AB13+AB14</f>
        <v>248233.15914306219</v>
      </c>
      <c r="AC12" s="21">
        <f>+AC13+AC14</f>
        <v>280901.42844284046</v>
      </c>
      <c r="AD12" s="21">
        <f>+AD13+AD14</f>
        <v>301097.234864545</v>
      </c>
    </row>
    <row r="13" spans="2:30" ht="12.75" customHeight="1" x14ac:dyDescent="0.2">
      <c r="B13" s="15" t="s">
        <v>16</v>
      </c>
      <c r="C13" s="16">
        <v>5564.942</v>
      </c>
      <c r="D13" s="16">
        <v>5016.7870000000003</v>
      </c>
      <c r="E13" s="16">
        <v>5647.201</v>
      </c>
      <c r="F13" s="16">
        <v>5273.799</v>
      </c>
      <c r="G13" s="16">
        <v>5148.2110000000002</v>
      </c>
      <c r="H13" s="16">
        <v>5175.1228899060006</v>
      </c>
      <c r="I13" s="16">
        <v>5974.8360269479999</v>
      </c>
      <c r="J13" s="16">
        <v>7632.1496382579999</v>
      </c>
      <c r="K13" s="16">
        <v>8784.7813695839995</v>
      </c>
      <c r="L13" s="16">
        <v>9829.9809141559999</v>
      </c>
      <c r="M13" s="16">
        <v>11071.133</v>
      </c>
      <c r="N13" s="16">
        <v>10877.8139237492</v>
      </c>
      <c r="O13" s="16">
        <v>8455.6304331621104</v>
      </c>
      <c r="P13" s="16">
        <v>8235.9285997551997</v>
      </c>
      <c r="Q13" s="16">
        <v>10050.224114186765</v>
      </c>
      <c r="R13" s="16">
        <v>11703.32346752565</v>
      </c>
      <c r="S13" s="16">
        <v>12015.305397776317</v>
      </c>
      <c r="T13" s="16">
        <v>14173.1407137551</v>
      </c>
      <c r="U13" s="16">
        <v>18977.729419883399</v>
      </c>
      <c r="V13" s="16">
        <v>23547.096435645301</v>
      </c>
      <c r="W13" s="16">
        <v>27424.748162297801</v>
      </c>
      <c r="X13" s="16">
        <v>33083.784283168898</v>
      </c>
      <c r="Y13" s="16">
        <v>40459.931292328103</v>
      </c>
      <c r="Z13" s="16">
        <v>47934.371051328002</v>
      </c>
      <c r="AA13" s="16">
        <v>54419.357553697802</v>
      </c>
      <c r="AB13" s="16">
        <v>63579.461045750199</v>
      </c>
      <c r="AC13" s="21">
        <v>89790.839194428496</v>
      </c>
      <c r="AD13" s="21">
        <v>103035.545988147</v>
      </c>
    </row>
    <row r="14" spans="2:30" ht="12.75" customHeight="1" x14ac:dyDescent="0.2">
      <c r="B14" s="15" t="s">
        <v>17</v>
      </c>
      <c r="C14" s="16">
        <v>11128.571</v>
      </c>
      <c r="D14" s="16">
        <v>15537.954</v>
      </c>
      <c r="E14" s="16">
        <v>19924.269</v>
      </c>
      <c r="F14" s="16">
        <v>24251.011999999999</v>
      </c>
      <c r="G14" s="16">
        <v>29913.293000000001</v>
      </c>
      <c r="H14" s="16">
        <v>30801.682000000001</v>
      </c>
      <c r="I14" s="16">
        <v>30400.077000000001</v>
      </c>
      <c r="J14" s="16">
        <v>28621.726999999999</v>
      </c>
      <c r="K14" s="16">
        <v>28957.116000000002</v>
      </c>
      <c r="L14" s="16">
        <v>29616.977999999999</v>
      </c>
      <c r="M14" s="16">
        <v>29322.4167348833</v>
      </c>
      <c r="N14" s="16">
        <v>30248.9909393692</v>
      </c>
      <c r="O14" s="16">
        <v>31961.7533683404</v>
      </c>
      <c r="P14" s="16">
        <v>34976.580660320775</v>
      </c>
      <c r="Q14" s="16">
        <v>37528.961990393051</v>
      </c>
      <c r="R14" s="16">
        <v>41213.599898103108</v>
      </c>
      <c r="S14" s="16">
        <v>49207.945370868343</v>
      </c>
      <c r="T14" s="16">
        <v>60422.136893964002</v>
      </c>
      <c r="U14" s="16">
        <v>72089.562400419702</v>
      </c>
      <c r="V14" s="16">
        <v>85610.908527019506</v>
      </c>
      <c r="W14" s="16">
        <v>98597.044957418999</v>
      </c>
      <c r="X14" s="16">
        <v>116244.26195975101</v>
      </c>
      <c r="Y14" s="16">
        <v>137361.70039868</v>
      </c>
      <c r="Z14" s="16">
        <v>154716.74999713199</v>
      </c>
      <c r="AA14" s="16">
        <v>173190.16996187199</v>
      </c>
      <c r="AB14" s="16">
        <v>184653.69809731201</v>
      </c>
      <c r="AC14" s="21">
        <v>191110.589248412</v>
      </c>
      <c r="AD14" s="21">
        <v>198061.688876398</v>
      </c>
    </row>
    <row r="15" spans="2:30" ht="12.75" customHeight="1" x14ac:dyDescent="0.2">
      <c r="B15" s="17" t="s">
        <v>11</v>
      </c>
      <c r="C15" s="18">
        <v>17610.616000000002</v>
      </c>
      <c r="D15" s="18">
        <v>22266.163</v>
      </c>
      <c r="E15" s="18">
        <v>28953.488000000001</v>
      </c>
      <c r="F15" s="18">
        <v>33250.063999999998</v>
      </c>
      <c r="G15" s="18">
        <v>40214.146999999997</v>
      </c>
      <c r="H15" s="18">
        <v>42844.067548906009</v>
      </c>
      <c r="I15" s="18">
        <v>45311.773056947997</v>
      </c>
      <c r="J15" s="18">
        <v>48249.837944258004</v>
      </c>
      <c r="K15" s="18">
        <v>48413.467955584005</v>
      </c>
      <c r="L15" s="18">
        <v>51700.704815156001</v>
      </c>
      <c r="M15" s="18">
        <v>53931.532715883302</v>
      </c>
      <c r="N15" s="18">
        <v>61428.777502571298</v>
      </c>
      <c r="O15" s="18">
        <v>72765.226356661296</v>
      </c>
      <c r="P15" s="18">
        <v>89283.804972445694</v>
      </c>
      <c r="Q15" s="18">
        <f>+Q12+Q11</f>
        <v>107797.29232153774</v>
      </c>
      <c r="R15" s="18">
        <f t="shared" ref="R15:Y15" si="1">+R12+R11</f>
        <v>123136.6684126242</v>
      </c>
      <c r="S15" s="18">
        <f t="shared" si="1"/>
        <v>138716.5009122481</v>
      </c>
      <c r="T15" s="18">
        <f t="shared" si="1"/>
        <v>165117.6154653602</v>
      </c>
      <c r="U15" s="18">
        <f t="shared" si="1"/>
        <v>196359.48842543608</v>
      </c>
      <c r="V15" s="18">
        <f t="shared" si="1"/>
        <v>219497.57669932983</v>
      </c>
      <c r="W15" s="18">
        <f t="shared" si="1"/>
        <v>244593.3936361128</v>
      </c>
      <c r="X15" s="18">
        <f t="shared" si="1"/>
        <v>256834.06457758689</v>
      </c>
      <c r="Y15" s="18">
        <f t="shared" si="1"/>
        <v>263639.68275894452</v>
      </c>
      <c r="Z15" s="18">
        <f>+Z12+Z11</f>
        <v>289268.56316901278</v>
      </c>
      <c r="AA15" s="18">
        <f>+AA12+AA11</f>
        <v>302355.320983588</v>
      </c>
      <c r="AB15" s="18">
        <f>+AB12+AB11</f>
        <v>302662.50038006739</v>
      </c>
      <c r="AC15" s="22">
        <f>+AC12+AC11</f>
        <v>325907.07827404747</v>
      </c>
      <c r="AD15" s="22">
        <f>+AD12+AD11</f>
        <v>342709.91946637037</v>
      </c>
    </row>
    <row r="16" spans="2:30" ht="12.75" customHeight="1" x14ac:dyDescent="0.2">
      <c r="B16" s="13" t="s">
        <v>3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20"/>
      <c r="AD16" s="20"/>
    </row>
    <row r="17" spans="2:30" ht="12.75" customHeight="1" x14ac:dyDescent="0.2">
      <c r="B17" s="15" t="s">
        <v>4</v>
      </c>
      <c r="C17" s="16">
        <v>3082.1239999999998</v>
      </c>
      <c r="D17" s="16">
        <v>4611.6210000000001</v>
      </c>
      <c r="E17" s="16">
        <v>5252.7780000000002</v>
      </c>
      <c r="F17" s="16">
        <v>4498.5770000000002</v>
      </c>
      <c r="G17" s="16">
        <v>4336.6480000000001</v>
      </c>
      <c r="H17" s="16">
        <v>4629.9652846790004</v>
      </c>
      <c r="I17" s="16">
        <v>4593.3149218950002</v>
      </c>
      <c r="J17" s="16">
        <v>5072.0359042400005</v>
      </c>
      <c r="K17" s="16">
        <v>4563.9165739200007</v>
      </c>
      <c r="L17" s="16">
        <v>5235.0678732800006</v>
      </c>
      <c r="M17" s="16">
        <v>6274.1239999999998</v>
      </c>
      <c r="N17" s="16">
        <v>7673.973247129662</v>
      </c>
      <c r="O17" s="16">
        <v>12687.279969558927</v>
      </c>
      <c r="P17" s="16">
        <v>14914.4325017917</v>
      </c>
      <c r="Q17" s="16">
        <v>21213.072861359982</v>
      </c>
      <c r="R17" s="16">
        <v>21771.570865066878</v>
      </c>
      <c r="S17" s="16">
        <v>29453.698306967832</v>
      </c>
      <c r="T17" s="16">
        <v>37196.622446217902</v>
      </c>
      <c r="U17" s="16">
        <v>48211.459178555197</v>
      </c>
      <c r="V17" s="16">
        <v>57108.743791599001</v>
      </c>
      <c r="W17" s="16">
        <v>56580.5165213359</v>
      </c>
      <c r="X17" s="16">
        <v>48307.799454544598</v>
      </c>
      <c r="Y17" s="16">
        <v>45224.624273651301</v>
      </c>
      <c r="Z17" s="16">
        <v>44748.125687423999</v>
      </c>
      <c r="AA17" s="16">
        <v>38094.825818804398</v>
      </c>
      <c r="AB17" s="16">
        <v>34975.125222442701</v>
      </c>
      <c r="AC17" s="21">
        <v>33914.154499508797</v>
      </c>
      <c r="AD17" s="21">
        <v>35689.093195494199</v>
      </c>
    </row>
    <row r="18" spans="2:30" ht="12.75" customHeight="1" x14ac:dyDescent="0.2">
      <c r="B18" s="15" t="s">
        <v>18</v>
      </c>
      <c r="C18" s="16">
        <v>4104.076</v>
      </c>
      <c r="D18" s="16">
        <v>3862.35</v>
      </c>
      <c r="E18" s="16">
        <v>3841.0929999999998</v>
      </c>
      <c r="F18" s="16">
        <v>3933.3539999999998</v>
      </c>
      <c r="G18" s="16">
        <v>4286.0690000000004</v>
      </c>
      <c r="H18" s="16">
        <v>4265.7815684799998</v>
      </c>
      <c r="I18" s="16">
        <v>3804.2384022399997</v>
      </c>
      <c r="J18" s="16">
        <v>3514.3679615600004</v>
      </c>
      <c r="K18" s="16">
        <v>3425.913</v>
      </c>
      <c r="L18" s="16">
        <v>3434.69</v>
      </c>
      <c r="M18" s="16">
        <v>2809.1709999999998</v>
      </c>
      <c r="N18" s="16">
        <v>3259.0211729399998</v>
      </c>
      <c r="O18" s="16">
        <v>3332.3804050731992</v>
      </c>
      <c r="P18" s="16">
        <v>2906.2881247215005</v>
      </c>
      <c r="Q18" s="16">
        <v>3285.8505690492998</v>
      </c>
      <c r="R18" s="16">
        <v>4383.444064736279</v>
      </c>
      <c r="S18" s="16">
        <v>3734.26967198286</v>
      </c>
      <c r="T18" s="16">
        <v>3375.51922003032</v>
      </c>
      <c r="U18" s="16">
        <v>3208.31552555076</v>
      </c>
      <c r="V18" s="16">
        <v>3172.5423195092899</v>
      </c>
      <c r="W18" s="16">
        <v>3114.7068319357099</v>
      </c>
      <c r="X18" s="16">
        <v>3408.94446485551</v>
      </c>
      <c r="Y18" s="16">
        <v>4232.9715653809599</v>
      </c>
      <c r="Z18" s="16">
        <v>4145.9530288183996</v>
      </c>
      <c r="AA18" s="16">
        <v>3899.5658262958</v>
      </c>
      <c r="AB18" s="16">
        <v>3639.6307710691999</v>
      </c>
      <c r="AC18" s="21">
        <v>3429.2314663157999</v>
      </c>
      <c r="AD18" s="21">
        <v>6573.8876598684001</v>
      </c>
    </row>
    <row r="19" spans="2:30" ht="12.75" customHeight="1" x14ac:dyDescent="0.2">
      <c r="B19" s="15" t="s">
        <v>5</v>
      </c>
      <c r="C19" s="16">
        <v>2096.0639999999999</v>
      </c>
      <c r="D19" s="16">
        <v>2479.8020000000001</v>
      </c>
      <c r="E19" s="16">
        <v>3496.9459999999999</v>
      </c>
      <c r="F19" s="16">
        <v>4138.2359999999999</v>
      </c>
      <c r="G19" s="16">
        <v>5439.1509999999998</v>
      </c>
      <c r="H19" s="16">
        <v>5640.5388400000002</v>
      </c>
      <c r="I19" s="16">
        <v>6218.6850000000004</v>
      </c>
      <c r="J19" s="16">
        <v>7051.7879999999996</v>
      </c>
      <c r="K19" s="16">
        <v>8997.9470000000001</v>
      </c>
      <c r="L19" s="16">
        <v>9993.5679999999993</v>
      </c>
      <c r="M19" s="16">
        <v>10441.537</v>
      </c>
      <c r="N19" s="16">
        <v>11893.757132910499</v>
      </c>
      <c r="O19" s="16">
        <v>13490.964560115901</v>
      </c>
      <c r="P19" s="16">
        <v>15317.333402370299</v>
      </c>
      <c r="Q19" s="16">
        <v>13204.558455977909</v>
      </c>
      <c r="R19" s="16">
        <v>15171.268350811351</v>
      </c>
      <c r="S19" s="16">
        <v>16492.375450294501</v>
      </c>
      <c r="T19" s="16">
        <v>17340.161034869401</v>
      </c>
      <c r="U19" s="16">
        <v>21015.191778250799</v>
      </c>
      <c r="V19" s="16">
        <v>14187.7515499858</v>
      </c>
      <c r="W19" s="16">
        <v>14133.6885833496</v>
      </c>
      <c r="X19" s="16">
        <v>16033.7839101098</v>
      </c>
      <c r="Y19" s="16">
        <v>20412.109621321601</v>
      </c>
      <c r="Z19" s="16">
        <v>21736.044776465798</v>
      </c>
      <c r="AA19" s="16">
        <v>24688.988603344598</v>
      </c>
      <c r="AB19" s="16">
        <v>28079.333605699299</v>
      </c>
      <c r="AC19" s="21">
        <v>31578.364868533299</v>
      </c>
      <c r="AD19" s="21">
        <v>32001.780322699298</v>
      </c>
    </row>
    <row r="20" spans="2:30" ht="12.75" customHeight="1" x14ac:dyDescent="0.2">
      <c r="B20" s="15" t="s">
        <v>6</v>
      </c>
      <c r="C20" s="16">
        <v>-1346.8240000000001</v>
      </c>
      <c r="D20" s="16">
        <v>-1567.933</v>
      </c>
      <c r="E20" s="16">
        <v>-2585.201</v>
      </c>
      <c r="F20" s="16">
        <v>-1728.5840000000001</v>
      </c>
      <c r="G20" s="16">
        <v>600.452</v>
      </c>
      <c r="H20" s="16">
        <v>2145.8312379691974</v>
      </c>
      <c r="I20" s="16">
        <v>2682.5459999999998</v>
      </c>
      <c r="J20" s="16">
        <v>1270.2850000000001</v>
      </c>
      <c r="K20" s="16">
        <v>1454.702</v>
      </c>
      <c r="L20" s="16">
        <v>1205.5999999999999</v>
      </c>
      <c r="M20" s="16">
        <v>1659.952</v>
      </c>
      <c r="N20" s="16">
        <v>2400.1365284615199</v>
      </c>
      <c r="O20" s="16">
        <v>658.61290579963861</v>
      </c>
      <c r="P20" s="16">
        <v>898.25983068032053</v>
      </c>
      <c r="Q20" s="16">
        <v>2454.0686493254743</v>
      </c>
      <c r="R20" s="16">
        <v>2619.4015156384576</v>
      </c>
      <c r="S20" s="16">
        <v>1690.3654280063668</v>
      </c>
      <c r="T20" s="16">
        <v>3853.6803115319499</v>
      </c>
      <c r="U20" s="16">
        <v>1373.7357742420199</v>
      </c>
      <c r="V20" s="16">
        <v>1822.3082391062701</v>
      </c>
      <c r="W20" s="16">
        <v>2828.9357189918201</v>
      </c>
      <c r="X20" s="16">
        <v>-6800.6262206922502</v>
      </c>
      <c r="Y20" s="16">
        <v>-6266.4411792896899</v>
      </c>
      <c r="Z20" s="16">
        <v>284.50543591078201</v>
      </c>
      <c r="AA20" s="16">
        <v>7585.7929480030998</v>
      </c>
      <c r="AB20" s="16">
        <v>12365.192200785899</v>
      </c>
      <c r="AC20" s="21">
        <v>9945.8938522794197</v>
      </c>
      <c r="AD20" s="21">
        <v>6549.9190761238497</v>
      </c>
    </row>
    <row r="21" spans="2:30" ht="12.75" customHeight="1" x14ac:dyDescent="0.2">
      <c r="B21" s="17" t="s">
        <v>12</v>
      </c>
      <c r="C21" s="18">
        <v>7935.44</v>
      </c>
      <c r="D21" s="18">
        <v>9385.84</v>
      </c>
      <c r="E21" s="18">
        <v>10005.617</v>
      </c>
      <c r="F21" s="18">
        <v>10841.584000000001</v>
      </c>
      <c r="G21" s="18">
        <v>14662.319</v>
      </c>
      <c r="H21" s="18">
        <v>16682.116931128196</v>
      </c>
      <c r="I21" s="18">
        <v>17298.784354192401</v>
      </c>
      <c r="J21" s="18">
        <v>16908.476936382576</v>
      </c>
      <c r="K21" s="18">
        <v>18442.477503879796</v>
      </c>
      <c r="L21" s="18">
        <v>19868.925490604783</v>
      </c>
      <c r="M21" s="18">
        <v>21184.784</v>
      </c>
      <c r="N21" s="18">
        <v>25226.888081441699</v>
      </c>
      <c r="O21" s="18">
        <v>30169.237840547663</v>
      </c>
      <c r="P21" s="18">
        <v>34036.313859563801</v>
      </c>
      <c r="Q21" s="18">
        <f t="shared" ref="Q21:Z21" si="2">SUM(Q17:Q20)</f>
        <v>40157.550535712668</v>
      </c>
      <c r="R21" s="18">
        <f t="shared" si="2"/>
        <v>43945.684796252965</v>
      </c>
      <c r="S21" s="18">
        <f t="shared" si="2"/>
        <v>51370.708857251557</v>
      </c>
      <c r="T21" s="18">
        <f t="shared" si="2"/>
        <v>61765.983012649573</v>
      </c>
      <c r="U21" s="18">
        <f t="shared" si="2"/>
        <v>73808.702256598772</v>
      </c>
      <c r="V21" s="18">
        <f t="shared" si="2"/>
        <v>76291.345900200351</v>
      </c>
      <c r="W21" s="18">
        <f t="shared" si="2"/>
        <v>76657.847655613034</v>
      </c>
      <c r="X21" s="18">
        <f t="shared" si="2"/>
        <v>60949.90160881765</v>
      </c>
      <c r="Y21" s="18">
        <f t="shared" si="2"/>
        <v>63603.264281064185</v>
      </c>
      <c r="Z21" s="18">
        <f t="shared" si="2"/>
        <v>70914.628928618986</v>
      </c>
      <c r="AA21" s="18">
        <f>SUM(AA17:AA20)</f>
        <v>74269.173196447897</v>
      </c>
      <c r="AB21" s="18">
        <f>SUM(AB17:AB20)</f>
        <v>79059.281799997101</v>
      </c>
      <c r="AC21" s="22">
        <f>SUM(AC17:AC20)</f>
        <v>78867.644686637315</v>
      </c>
      <c r="AD21" s="22">
        <f>SUM(AD17:AD20)</f>
        <v>80814.680254185747</v>
      </c>
    </row>
    <row r="22" spans="2:30" ht="13.5" customHeight="1" x14ac:dyDescent="0.2">
      <c r="B22" s="17" t="s">
        <v>14</v>
      </c>
      <c r="C22" s="18">
        <v>9675.1759999999995</v>
      </c>
      <c r="D22" s="18">
        <v>12880.323</v>
      </c>
      <c r="E22" s="18">
        <v>18947.870999999999</v>
      </c>
      <c r="F22" s="18">
        <v>22408.481</v>
      </c>
      <c r="G22" s="18">
        <v>25551.828000000001</v>
      </c>
      <c r="H22" s="18">
        <v>26161.950617777809</v>
      </c>
      <c r="I22" s="18">
        <v>28012.988702755596</v>
      </c>
      <c r="J22" s="18">
        <v>31341.361007875428</v>
      </c>
      <c r="K22" s="18">
        <v>29970.990451704209</v>
      </c>
      <c r="L22" s="18">
        <v>31831.779324551218</v>
      </c>
      <c r="M22" s="18">
        <v>32746.748524171198</v>
      </c>
      <c r="N22" s="18">
        <v>36201.889421129599</v>
      </c>
      <c r="O22" s="18">
        <v>42595.988516121506</v>
      </c>
      <c r="P22" s="18">
        <v>55247.4911128819</v>
      </c>
      <c r="Q22" s="18">
        <f t="shared" ref="Q22:AB22" si="3">+Q15-Q21</f>
        <v>67639.74178582507</v>
      </c>
      <c r="R22" s="18">
        <f t="shared" si="3"/>
        <v>79190.983616371232</v>
      </c>
      <c r="S22" s="18">
        <f t="shared" si="3"/>
        <v>87345.792054996535</v>
      </c>
      <c r="T22" s="18">
        <f t="shared" si="3"/>
        <v>103351.63245271062</v>
      </c>
      <c r="U22" s="18">
        <f t="shared" si="3"/>
        <v>122550.78616883731</v>
      </c>
      <c r="V22" s="18">
        <f t="shared" si="3"/>
        <v>143206.23079912947</v>
      </c>
      <c r="W22" s="18">
        <f t="shared" si="3"/>
        <v>167935.54598049977</v>
      </c>
      <c r="X22" s="18">
        <f t="shared" si="3"/>
        <v>195884.16296876923</v>
      </c>
      <c r="Y22" s="18">
        <f t="shared" si="3"/>
        <v>200036.41847788033</v>
      </c>
      <c r="Z22" s="18">
        <f t="shared" si="3"/>
        <v>218353.93424039381</v>
      </c>
      <c r="AA22" s="18">
        <f t="shared" si="3"/>
        <v>228086.1477871401</v>
      </c>
      <c r="AB22" s="18">
        <f t="shared" si="3"/>
        <v>223603.2185800703</v>
      </c>
      <c r="AC22" s="22">
        <f t="shared" ref="AC22:AD22" si="4">+AC15-AC21</f>
        <v>247039.43358741014</v>
      </c>
      <c r="AD22" s="22">
        <f t="shared" si="4"/>
        <v>261895.23921218462</v>
      </c>
    </row>
    <row r="23" spans="2:30" ht="12.75" customHeight="1" x14ac:dyDescent="0.2">
      <c r="B23" s="17" t="s">
        <v>9</v>
      </c>
      <c r="C23" s="18">
        <v>7175.7150000000001</v>
      </c>
      <c r="D23" s="18">
        <v>8967.3109999999997</v>
      </c>
      <c r="E23" s="18">
        <v>14179.68</v>
      </c>
      <c r="F23" s="18">
        <v>16670.569</v>
      </c>
      <c r="G23" s="18">
        <v>19210.169999999998</v>
      </c>
      <c r="H23" s="18">
        <v>20268.973754777799</v>
      </c>
      <c r="I23" s="18">
        <v>21607.124645755601</v>
      </c>
      <c r="J23" s="18">
        <v>23808.541742875423</v>
      </c>
      <c r="K23" s="18">
        <v>21855.681487704205</v>
      </c>
      <c r="L23" s="18">
        <v>22625.682201551219</v>
      </c>
      <c r="M23" s="18">
        <v>23375.245844171201</v>
      </c>
      <c r="N23" s="18">
        <v>24718.5562328296</v>
      </c>
      <c r="O23" s="18">
        <v>27704.944544031507</v>
      </c>
      <c r="P23" s="18">
        <v>33921.960049791902</v>
      </c>
      <c r="Q23" s="18">
        <v>41994.169499365074</v>
      </c>
      <c r="R23" s="18">
        <v>48895.501046411235</v>
      </c>
      <c r="S23" s="18">
        <v>50101.54220655957</v>
      </c>
      <c r="T23" s="18">
        <v>60530.212596303201</v>
      </c>
      <c r="U23" s="18">
        <v>71552.590797742698</v>
      </c>
      <c r="V23" s="18">
        <v>85225.044225210004</v>
      </c>
      <c r="W23" s="18">
        <v>102241.51223189999</v>
      </c>
      <c r="X23" s="18">
        <v>125458.96497671001</v>
      </c>
      <c r="Y23" s="18">
        <v>129935.15637079001</v>
      </c>
      <c r="Z23" s="18">
        <v>144781.62788927299</v>
      </c>
      <c r="AA23" s="18">
        <v>152704.58352659</v>
      </c>
      <c r="AB23" s="18">
        <v>150645.52458591</v>
      </c>
      <c r="AC23" s="22">
        <v>164951.6144889</v>
      </c>
      <c r="AD23" s="22">
        <v>175082.47788317499</v>
      </c>
    </row>
    <row r="24" spans="2:30" ht="13.5" customHeight="1" x14ac:dyDescent="0.2">
      <c r="B24" s="17" t="s">
        <v>10</v>
      </c>
      <c r="C24" s="18">
        <v>2499.4609999999998</v>
      </c>
      <c r="D24" s="18">
        <v>3913.0120000000002</v>
      </c>
      <c r="E24" s="18">
        <v>4768.1909999999998</v>
      </c>
      <c r="F24" s="18">
        <v>5737.9120000000003</v>
      </c>
      <c r="G24" s="18">
        <v>6341.6580000000004</v>
      </c>
      <c r="H24" s="18">
        <v>5892.976863000009</v>
      </c>
      <c r="I24" s="18">
        <v>6405.8640569999961</v>
      </c>
      <c r="J24" s="18">
        <v>7532.8192650000046</v>
      </c>
      <c r="K24" s="18">
        <v>8115.3089640000017</v>
      </c>
      <c r="L24" s="18">
        <v>9206.0971229999996</v>
      </c>
      <c r="M24" s="18">
        <v>9371.5026799999996</v>
      </c>
      <c r="N24" s="18">
        <v>11483.333188299999</v>
      </c>
      <c r="O24" s="18">
        <v>14891.043972089999</v>
      </c>
      <c r="P24" s="18">
        <v>21325.531063089995</v>
      </c>
      <c r="Q24" s="18">
        <f>+Q22-Q23</f>
        <v>25645.572286459996</v>
      </c>
      <c r="R24" s="18">
        <f t="shared" ref="R24:Z24" si="5">+R22-R23</f>
        <v>30295.482569959997</v>
      </c>
      <c r="S24" s="18">
        <f t="shared" si="5"/>
        <v>37244.249848436964</v>
      </c>
      <c r="T24" s="18">
        <f t="shared" si="5"/>
        <v>42821.419856407418</v>
      </c>
      <c r="U24" s="18">
        <f t="shared" si="5"/>
        <v>50998.195371094611</v>
      </c>
      <c r="V24" s="18">
        <f t="shared" si="5"/>
        <v>57981.186573919462</v>
      </c>
      <c r="W24" s="18">
        <f t="shared" si="5"/>
        <v>65694.033748599773</v>
      </c>
      <c r="X24" s="18">
        <f t="shared" si="5"/>
        <v>70425.197992059228</v>
      </c>
      <c r="Y24" s="18">
        <f t="shared" si="5"/>
        <v>70101.262107090326</v>
      </c>
      <c r="Z24" s="18">
        <f t="shared" si="5"/>
        <v>73572.306351120817</v>
      </c>
      <c r="AA24" s="18">
        <f>+AA22-AA23</f>
        <v>75381.564260550105</v>
      </c>
      <c r="AB24" s="18">
        <f>+AB22-AB23</f>
        <v>72957.693994160305</v>
      </c>
      <c r="AC24" s="22">
        <f>+AC22-AC23</f>
        <v>82087.819098510139</v>
      </c>
      <c r="AD24" s="22">
        <f>+AD22-AD23</f>
        <v>86812.761329009634</v>
      </c>
    </row>
    <row r="25" spans="2:30" ht="12.75" customHeight="1" x14ac:dyDescent="0.2">
      <c r="B25" s="19" t="s">
        <v>19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</row>
    <row r="26" spans="2:30" ht="12.75" customHeight="1" x14ac:dyDescent="0.2">
      <c r="B26" s="19" t="s">
        <v>20</v>
      </c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</row>
    <row r="27" spans="2:30" ht="12.75" customHeight="1" x14ac:dyDescent="0.2">
      <c r="B27" s="7"/>
      <c r="L27" s="6"/>
      <c r="M27" s="6"/>
    </row>
    <row r="31" spans="2:30" ht="12.75" customHeight="1" x14ac:dyDescent="0.2">
      <c r="I31" s="3"/>
      <c r="J31" s="3"/>
    </row>
    <row r="32" spans="2:30" ht="12.75" customHeight="1" x14ac:dyDescent="0.2">
      <c r="I32" s="3"/>
      <c r="J32" s="3"/>
    </row>
    <row r="33" spans="9:10" ht="12.75" customHeight="1" x14ac:dyDescent="0.2">
      <c r="I33" s="3"/>
      <c r="J33" s="3"/>
    </row>
  </sheetData>
  <phoneticPr fontId="0" type="noConversion"/>
  <printOptions horizontalCentered="1" verticalCentered="1"/>
  <pageMargins left="0.75" right="0.75" top="1" bottom="1" header="0.51181102362204722" footer="0.51181102362204722"/>
  <pageSetup scale="64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71VARM04</vt:lpstr>
    </vt:vector>
  </TitlesOfParts>
  <Company>I.N.E.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ADALID</dc:creator>
  <cp:lastModifiedBy>Winsor Fierro</cp:lastModifiedBy>
  <cp:lastPrinted>2001-05-02T14:24:28Z</cp:lastPrinted>
  <dcterms:created xsi:type="dcterms:W3CDTF">1997-03-22T06:53:49Z</dcterms:created>
  <dcterms:modified xsi:type="dcterms:W3CDTF">2022-04-19T15:06:07Z</dcterms:modified>
</cp:coreProperties>
</file>