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2 EH)\305 Seguridad Social\"/>
    </mc:Choice>
  </mc:AlternateContent>
  <bookViews>
    <workbookView xWindow="0" yWindow="0" windowWidth="28800" windowHeight="12000"/>
  </bookViews>
  <sheets>
    <sheet name="3.05.02.01" sheetId="1" r:id="rId1"/>
  </sheets>
  <definedNames>
    <definedName name="_xlnm.Print_Area" localSheetId="0">'3.05.02.01'!$B$8:$U$52</definedName>
  </definedNames>
  <calcPr calcId="191029"/>
</workbook>
</file>

<file path=xl/calcChain.xml><?xml version="1.0" encoding="utf-8"?>
<calcChain xmlns="http://schemas.openxmlformats.org/spreadsheetml/2006/main">
  <c r="T52" i="1" l="1"/>
  <c r="O52" i="1"/>
  <c r="N52" i="1"/>
  <c r="M52" i="1"/>
  <c r="L52" i="1"/>
  <c r="O48" i="1"/>
  <c r="N48" i="1"/>
  <c r="M48" i="1"/>
  <c r="L48" i="1"/>
  <c r="T48" i="1"/>
  <c r="T44" i="1"/>
  <c r="O44" i="1"/>
  <c r="N44" i="1"/>
  <c r="M44" i="1"/>
  <c r="L44" i="1"/>
  <c r="T40" i="1"/>
  <c r="O40" i="1"/>
  <c r="N40" i="1"/>
  <c r="M40" i="1"/>
  <c r="L40" i="1"/>
  <c r="O36" i="1"/>
  <c r="N36" i="1"/>
  <c r="M36" i="1"/>
  <c r="L36" i="1"/>
  <c r="T36" i="1"/>
  <c r="O32" i="1"/>
  <c r="N32" i="1"/>
  <c r="M32" i="1"/>
  <c r="L32" i="1"/>
  <c r="O28" i="1"/>
  <c r="N28" i="1"/>
  <c r="M28" i="1"/>
  <c r="L28" i="1"/>
  <c r="T28" i="1"/>
  <c r="U24" i="1"/>
  <c r="T24" i="1"/>
  <c r="O24" i="1"/>
  <c r="N24" i="1"/>
  <c r="M24" i="1"/>
  <c r="L24" i="1"/>
  <c r="H20" i="1" l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T16" i="1"/>
  <c r="Q16" i="1"/>
  <c r="P16" i="1"/>
  <c r="O16" i="1"/>
  <c r="N16" i="1"/>
  <c r="M16" i="1"/>
  <c r="U52" i="1" l="1"/>
  <c r="U48" i="1"/>
  <c r="U44" i="1"/>
  <c r="U40" i="1"/>
  <c r="U36" i="1"/>
  <c r="U32" i="1"/>
  <c r="U28" i="1"/>
  <c r="U16" i="1"/>
  <c r="S52" i="1" l="1"/>
  <c r="S48" i="1"/>
  <c r="S44" i="1"/>
  <c r="S40" i="1"/>
  <c r="S36" i="1"/>
  <c r="S32" i="1"/>
  <c r="S28" i="1"/>
  <c r="S24" i="1"/>
  <c r="S16" i="1"/>
  <c r="R52" i="1" l="1"/>
  <c r="R48" i="1"/>
  <c r="R44" i="1"/>
  <c r="R40" i="1"/>
  <c r="R36" i="1"/>
  <c r="R32" i="1"/>
  <c r="R28" i="1"/>
  <c r="R24" i="1"/>
  <c r="R16" i="1"/>
  <c r="Q52" i="1" l="1"/>
  <c r="Q48" i="1"/>
  <c r="Q44" i="1"/>
  <c r="Q40" i="1"/>
  <c r="Q36" i="1"/>
  <c r="Q32" i="1"/>
  <c r="Q28" i="1"/>
  <c r="Q24" i="1"/>
  <c r="H14" i="1" l="1"/>
  <c r="I14" i="1"/>
  <c r="I16" i="1" s="1"/>
  <c r="C15" i="1"/>
  <c r="C16" i="1" s="1"/>
  <c r="D15" i="1"/>
  <c r="D16" i="1" s="1"/>
  <c r="E15" i="1"/>
  <c r="E16" i="1" s="1"/>
  <c r="F15" i="1"/>
  <c r="F16" i="1" s="1"/>
  <c r="G15" i="1"/>
  <c r="G16" i="1" s="1"/>
  <c r="H15" i="1"/>
  <c r="J16" i="1"/>
  <c r="K16" i="1"/>
  <c r="C20" i="1"/>
  <c r="D20" i="1"/>
  <c r="E20" i="1"/>
  <c r="F20" i="1"/>
  <c r="G20" i="1"/>
  <c r="C24" i="1"/>
  <c r="D24" i="1"/>
  <c r="E24" i="1"/>
  <c r="F24" i="1"/>
  <c r="G24" i="1"/>
  <c r="H24" i="1"/>
  <c r="I24" i="1"/>
  <c r="J24" i="1"/>
  <c r="K24" i="1"/>
  <c r="P24" i="1"/>
  <c r="C28" i="1"/>
  <c r="D28" i="1"/>
  <c r="E28" i="1"/>
  <c r="F28" i="1"/>
  <c r="G28" i="1"/>
  <c r="H28" i="1"/>
  <c r="I28" i="1"/>
  <c r="J28" i="1"/>
  <c r="K28" i="1"/>
  <c r="P28" i="1"/>
  <c r="C32" i="1"/>
  <c r="D32" i="1"/>
  <c r="E32" i="1"/>
  <c r="F32" i="1"/>
  <c r="G32" i="1"/>
  <c r="H32" i="1"/>
  <c r="I32" i="1"/>
  <c r="J32" i="1"/>
  <c r="K32" i="1"/>
  <c r="P32" i="1"/>
  <c r="C36" i="1"/>
  <c r="D36" i="1"/>
  <c r="E36" i="1"/>
  <c r="F36" i="1"/>
  <c r="G36" i="1"/>
  <c r="H36" i="1"/>
  <c r="I36" i="1"/>
  <c r="J36" i="1"/>
  <c r="K36" i="1"/>
  <c r="P36" i="1"/>
  <c r="C40" i="1"/>
  <c r="D40" i="1"/>
  <c r="E40" i="1"/>
  <c r="F40" i="1"/>
  <c r="G40" i="1"/>
  <c r="H40" i="1"/>
  <c r="I40" i="1"/>
  <c r="J40" i="1"/>
  <c r="K40" i="1"/>
  <c r="P40" i="1"/>
  <c r="C44" i="1"/>
  <c r="D44" i="1"/>
  <c r="E44" i="1"/>
  <c r="F44" i="1"/>
  <c r="G44" i="1"/>
  <c r="H44" i="1"/>
  <c r="I44" i="1"/>
  <c r="J44" i="1"/>
  <c r="K44" i="1"/>
  <c r="P44" i="1"/>
  <c r="C48" i="1"/>
  <c r="D48" i="1"/>
  <c r="E48" i="1"/>
  <c r="F48" i="1"/>
  <c r="G48" i="1"/>
  <c r="H48" i="1"/>
  <c r="I48" i="1"/>
  <c r="J48" i="1"/>
  <c r="K48" i="1"/>
  <c r="P48" i="1"/>
  <c r="C52" i="1"/>
  <c r="D52" i="1"/>
  <c r="E52" i="1"/>
  <c r="F52" i="1"/>
  <c r="G52" i="1"/>
  <c r="H52" i="1"/>
  <c r="I52" i="1"/>
  <c r="J52" i="1"/>
  <c r="K52" i="1"/>
  <c r="P52" i="1"/>
  <c r="H16" i="1" l="1"/>
  <c r="L16" i="1" l="1"/>
</calcChain>
</file>

<file path=xl/sharedStrings.xml><?xml version="1.0" encoding="utf-8"?>
<sst xmlns="http://schemas.openxmlformats.org/spreadsheetml/2006/main" count="48" uniqueCount="21">
  <si>
    <t>Cobertura de la Seguridad Social</t>
  </si>
  <si>
    <t>Población Protegida</t>
  </si>
  <si>
    <t>Población Total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</si>
  <si>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</si>
  <si>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</si>
  <si>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</si>
  <si>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</si>
  <si>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</si>
  <si>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</si>
  <si>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</si>
  <si>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</si>
  <si>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</si>
  <si>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</si>
  <si>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t xml:space="preserve">DEPARTAMENTO </t>
  </si>
  <si>
    <t>(En número y porcentaje)</t>
  </si>
  <si>
    <t>Cuadro Nº 3.05.02.01</t>
  </si>
  <si>
    <t>Fuente:  Autoridad de Fiscalización y Control Sistema Nacional de Salud</t>
  </si>
  <si>
    <t xml:space="preserve"> Instituto Nacional de Estadística</t>
  </si>
  <si>
    <t>Nota: Se utilizó datos de proyección de población intercensal hasta 2011 y para los años 2012-2018 proyecciones en base al CNPV 2012</t>
  </si>
  <si>
    <t xml:space="preserve">          Para la gestión 2017 no se dispone de información</t>
  </si>
  <si>
    <t>BOLIVIA: COBERTURA DE LA SEGURIDAD SOCIAL A CORTO PLAZO, SEGÚN DEPARTAMENTO, 1998 - 2016,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</si>
</sst>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;[Red]#,##0.00"/>
    <numFmt numFmtId="165" formatCode="#,##0;[Red]#,##0"/>
    <numFmt numFmtId="166" formatCode="#,##0.0"/>
    <numFmt numFmtId="167" formatCode="&quot;$&quot;#,##0.00;\-&quot;$&quot;#,##0.00"/>
  </numFmts>
  <fonts count="10" x14ac:knownFonts="1">
    <font>
      <sz val="10"/>
      <name val="Garamond"/>
    </font>
    <font>
      <sz val="9"/>
      <color indexed="1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0"/>
      <color rgb="FF17223D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Border="1"/>
    <xf numFmtId="167" fontId="5" fillId="4" borderId="0" xfId="0" applyNumberFormat="1" applyFont="1" applyFill="1" applyBorder="1" applyAlignment="1"/>
    <xf numFmtId="0" fontId="8" fillId="3" borderId="0" xfId="0" applyFont="1" applyFill="1" applyBorder="1"/>
    <xf numFmtId="3" fontId="2" fillId="0" borderId="2" xfId="0" applyNumberFormat="1" applyFont="1" applyFill="1" applyBorder="1"/>
    <xf numFmtId="165" fontId="2" fillId="0" borderId="2" xfId="0" applyNumberFormat="1" applyFont="1" applyFill="1" applyBorder="1"/>
    <xf numFmtId="165" fontId="2" fillId="0" borderId="2" xfId="0" applyNumberFormat="1" applyFont="1" applyFill="1" applyBorder="1" applyAlignment="1">
      <alignment horizontal="right"/>
    </xf>
    <xf numFmtId="164" fontId="2" fillId="0" borderId="2" xfId="0" applyNumberFormat="1" applyFont="1" applyFill="1" applyBorder="1"/>
    <xf numFmtId="2" fontId="2" fillId="0" borderId="2" xfId="0" applyNumberFormat="1" applyFont="1" applyFill="1" applyBorder="1"/>
    <xf numFmtId="165" fontId="2" fillId="0" borderId="2" xfId="0" applyNumberFormat="1" applyFont="1" applyBorder="1"/>
    <xf numFmtId="165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/>
    <xf numFmtId="2" fontId="2" fillId="0" borderId="2" xfId="0" applyNumberFormat="1" applyFont="1" applyBorder="1"/>
    <xf numFmtId="165" fontId="2" fillId="2" borderId="2" xfId="0" applyNumberFormat="1" applyFont="1" applyFill="1" applyBorder="1"/>
    <xf numFmtId="2" fontId="2" fillId="0" borderId="3" xfId="0" applyNumberFormat="1" applyFont="1" applyBorder="1"/>
    <xf numFmtId="0" fontId="7" fillId="7" borderId="2" xfId="0" applyFont="1" applyFill="1" applyBorder="1"/>
    <xf numFmtId="3" fontId="7" fillId="7" borderId="2" xfId="0" applyNumberFormat="1" applyFont="1" applyFill="1" applyBorder="1"/>
    <xf numFmtId="2" fontId="7" fillId="7" borderId="2" xfId="0" applyNumberFormat="1" applyFont="1" applyFill="1" applyBorder="1"/>
    <xf numFmtId="165" fontId="7" fillId="7" borderId="2" xfId="0" applyNumberFormat="1" applyFont="1" applyFill="1" applyBorder="1"/>
    <xf numFmtId="166" fontId="7" fillId="7" borderId="2" xfId="0" applyNumberFormat="1" applyFont="1" applyFill="1" applyBorder="1"/>
    <xf numFmtId="166" fontId="7" fillId="7" borderId="2" xfId="0" applyNumberFormat="1" applyFont="1" applyFill="1" applyBorder="1" applyAlignment="1">
      <alignment horizontal="right"/>
    </xf>
    <xf numFmtId="3" fontId="7" fillId="7" borderId="2" xfId="0" applyNumberFormat="1" applyFont="1" applyFill="1" applyBorder="1" applyAlignment="1">
      <alignment horizontal="right"/>
    </xf>
    <xf numFmtId="164" fontId="7" fillId="7" borderId="2" xfId="0" applyNumberFormat="1" applyFont="1" applyFill="1" applyBorder="1"/>
    <xf numFmtId="165" fontId="7" fillId="7" borderId="2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indent="2"/>
    </xf>
    <xf numFmtId="0" fontId="7" fillId="7" borderId="5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2"/>
    </xf>
    <xf numFmtId="0" fontId="6" fillId="0" borderId="5" xfId="0" applyFont="1" applyFill="1" applyBorder="1"/>
    <xf numFmtId="0" fontId="1" fillId="0" borderId="5" xfId="0" applyFont="1" applyFill="1" applyBorder="1"/>
    <xf numFmtId="0" fontId="7" fillId="0" borderId="5" xfId="0" applyFont="1" applyFill="1" applyBorder="1"/>
    <xf numFmtId="0" fontId="6" fillId="8" borderId="5" xfId="0" applyFont="1" applyFill="1" applyBorder="1" applyAlignment="1">
      <alignment horizontal="left" indent="1"/>
    </xf>
    <xf numFmtId="0" fontId="6" fillId="8" borderId="2" xfId="0" applyFont="1" applyFill="1" applyBorder="1"/>
    <xf numFmtId="0" fontId="6" fillId="0" borderId="0" xfId="0" applyFont="1" applyFill="1" applyBorder="1"/>
    <xf numFmtId="0" fontId="6" fillId="6" borderId="5" xfId="0" applyFont="1" applyFill="1" applyBorder="1" applyAlignment="1">
      <alignment horizontal="left" indent="1"/>
    </xf>
    <xf numFmtId="0" fontId="6" fillId="6" borderId="2" xfId="0" applyFont="1" applyFill="1" applyBorder="1"/>
    <xf numFmtId="0" fontId="6" fillId="0" borderId="5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8" borderId="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201758</xdr:colOff>
      <xdr:row>5</xdr:row>
      <xdr:rowOff>131540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52400"/>
          <a:ext cx="2173433" cy="741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V58"/>
  <sheetViews>
    <sheetView showGridLines="0" tabSelected="1" topLeftCell="B1" zoomScaleNormal="100" zoomScaleSheetLayoutView="125" workbookViewId="0">
      <selection activeCell="B2" sqref="B2"/>
    </sheetView>
  </sheetViews>
  <sheetFormatPr baseColWidth="10" defaultColWidth="12" defaultRowHeight="12" x14ac:dyDescent="0.2"/>
  <cols>
    <col min="1" max="1" width="2.83203125" style="1" customWidth="1"/>
    <col min="2" max="2" width="34.5" style="1" customWidth="1"/>
    <col min="3" max="21" width="12.83203125" style="1" customWidth="1"/>
    <col min="22" max="16384" width="12" style="1"/>
  </cols>
  <sheetData>
    <row r="7" spans="1:22" ht="12.75" x14ac:dyDescent="0.2">
      <c r="B7" s="5" t="s">
        <v>15</v>
      </c>
      <c r="C7" s="2"/>
      <c r="D7" s="2"/>
      <c r="E7" s="2"/>
      <c r="F7" s="2"/>
      <c r="G7" s="2"/>
      <c r="H7" s="2"/>
    </row>
    <row r="8" spans="1:22" ht="12.75" x14ac:dyDescent="0.2">
      <c r="B8" s="5" t="s">
        <v>20</v>
      </c>
      <c r="C8" s="2"/>
      <c r="D8" s="2"/>
      <c r="E8" s="2"/>
      <c r="F8" s="3"/>
      <c r="G8" s="2"/>
      <c r="H8" s="2"/>
    </row>
    <row r="9" spans="1:22" ht="12.75" x14ac:dyDescent="0.2">
      <c r="B9" s="5" t="s">
        <v>14</v>
      </c>
      <c r="C9" s="2"/>
      <c r="D9" s="2"/>
      <c r="E9" s="2"/>
      <c r="F9" s="3"/>
      <c r="G9" s="2"/>
      <c r="H9" s="2"/>
    </row>
    <row r="10" spans="1:22" s="40" customFormat="1" ht="28.5" customHeight="1" x14ac:dyDescent="0.2">
      <c r="A10" s="37"/>
      <c r="B10" s="38" t="s">
        <v>13</v>
      </c>
      <c r="C10" s="39">
        <v>1998</v>
      </c>
      <c r="D10" s="39">
        <v>1999</v>
      </c>
      <c r="E10" s="39">
        <v>2000</v>
      </c>
      <c r="F10" s="39">
        <v>2001</v>
      </c>
      <c r="G10" s="39">
        <v>2002</v>
      </c>
      <c r="H10" s="39">
        <v>2003</v>
      </c>
      <c r="I10" s="39">
        <v>2004</v>
      </c>
      <c r="J10" s="39">
        <v>2005</v>
      </c>
      <c r="K10" s="39">
        <v>2006</v>
      </c>
      <c r="L10" s="39">
        <v>2007</v>
      </c>
      <c r="M10" s="39">
        <v>2008</v>
      </c>
      <c r="N10" s="39">
        <v>2009</v>
      </c>
      <c r="O10" s="39">
        <v>2010</v>
      </c>
      <c r="P10" s="39">
        <v>2011</v>
      </c>
      <c r="Q10" s="39">
        <v>2012</v>
      </c>
      <c r="R10" s="39">
        <v>2013</v>
      </c>
      <c r="S10" s="39">
        <v>2014</v>
      </c>
      <c r="T10" s="39">
        <v>2015</v>
      </c>
      <c r="U10" s="39">
        <v>2016</v>
      </c>
      <c r="V10" s="39">
        <v>2018</v>
      </c>
    </row>
    <row r="11" spans="1:22" ht="8.1" customHeight="1" x14ac:dyDescent="0.2">
      <c r="A11" s="34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</row>
    <row r="12" spans="1:22" x14ac:dyDescent="0.2">
      <c r="A12" s="29"/>
      <c r="B12" s="35" t="s">
        <v>12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2" ht="5.0999999999999996" customHeight="1" x14ac:dyDescent="0.2">
      <c r="A13" s="29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1:22" x14ac:dyDescent="0.2">
      <c r="A14" s="30"/>
      <c r="B14" s="26" t="s">
        <v>2</v>
      </c>
      <c r="C14" s="6">
        <v>8039128</v>
      </c>
      <c r="D14" s="6">
        <v>8233029</v>
      </c>
      <c r="E14" s="6">
        <v>8427790</v>
      </c>
      <c r="F14" s="6">
        <v>8624268</v>
      </c>
      <c r="G14" s="7">
        <v>8823744</v>
      </c>
      <c r="H14" s="7">
        <f>+H18+H22+H26+H30+H34+H38+H42+H46+H50</f>
        <v>9024922.2850711234</v>
      </c>
      <c r="I14" s="7">
        <f>+I18+I22+I26+I30+I34+I38+I42+I46+I50</f>
        <v>9226511.1692552008</v>
      </c>
      <c r="J14" s="7">
        <v>9427219</v>
      </c>
      <c r="K14" s="7">
        <v>9627268.738310283</v>
      </c>
      <c r="L14" s="7">
        <v>9827522</v>
      </c>
      <c r="M14" s="7">
        <v>10027644</v>
      </c>
      <c r="N14" s="7">
        <v>10227300</v>
      </c>
      <c r="O14" s="7">
        <v>10426154.782757606</v>
      </c>
      <c r="P14" s="7">
        <v>10624495.320000004</v>
      </c>
      <c r="Q14" s="7">
        <v>10351118</v>
      </c>
      <c r="R14" s="7">
        <v>10507789</v>
      </c>
      <c r="S14" s="7">
        <v>10665841</v>
      </c>
      <c r="T14" s="7">
        <v>10825013</v>
      </c>
      <c r="U14" s="7">
        <v>10985059</v>
      </c>
      <c r="V14" s="7">
        <v>11307314</v>
      </c>
    </row>
    <row r="15" spans="1:22" x14ac:dyDescent="0.2">
      <c r="A15" s="30"/>
      <c r="B15" s="26" t="s">
        <v>1</v>
      </c>
      <c r="C15" s="6">
        <f t="shared" ref="C15:H15" si="0">+C19+C23+C27+C31+C35+C39+C43+C47+C51</f>
        <v>1989900</v>
      </c>
      <c r="D15" s="6">
        <f t="shared" si="0"/>
        <v>2013318</v>
      </c>
      <c r="E15" s="6">
        <f t="shared" si="0"/>
        <v>2146280</v>
      </c>
      <c r="F15" s="6">
        <f t="shared" si="0"/>
        <v>2255510</v>
      </c>
      <c r="G15" s="7">
        <f t="shared" si="0"/>
        <v>2311266</v>
      </c>
      <c r="H15" s="7">
        <f t="shared" si="0"/>
        <v>2445891.7432900001</v>
      </c>
      <c r="I15" s="7">
        <v>2627657.8883199999</v>
      </c>
      <c r="J15" s="7">
        <v>2629231</v>
      </c>
      <c r="K15" s="7">
        <v>2796842.4</v>
      </c>
      <c r="L15" s="7">
        <v>3018272</v>
      </c>
      <c r="M15" s="7">
        <v>3066598</v>
      </c>
      <c r="N15" s="7">
        <v>3131732.6842105263</v>
      </c>
      <c r="O15" s="7">
        <v>3617293</v>
      </c>
      <c r="P15" s="8">
        <v>3647093.1468363353</v>
      </c>
      <c r="Q15" s="8">
        <v>3964983</v>
      </c>
      <c r="R15" s="8">
        <v>4139345</v>
      </c>
      <c r="S15" s="8">
        <v>4042101</v>
      </c>
      <c r="T15" s="8">
        <v>4011797</v>
      </c>
      <c r="U15" s="8">
        <v>4194936</v>
      </c>
      <c r="V15" s="8">
        <v>4100380</v>
      </c>
    </row>
    <row r="16" spans="1:22" x14ac:dyDescent="0.2">
      <c r="A16" s="30"/>
      <c r="B16" s="26" t="s">
        <v>0</v>
      </c>
      <c r="C16" s="9">
        <f t="shared" ref="C16:Q16" si="1">+C15/C14*100</f>
        <v>24.752684619525901</v>
      </c>
      <c r="D16" s="9">
        <f t="shared" si="1"/>
        <v>24.454158973568539</v>
      </c>
      <c r="E16" s="9">
        <f t="shared" si="1"/>
        <v>25.466700048292612</v>
      </c>
      <c r="F16" s="9">
        <f t="shared" si="1"/>
        <v>26.153060178556604</v>
      </c>
      <c r="G16" s="10">
        <f t="shared" si="1"/>
        <v>26.193710968949237</v>
      </c>
      <c r="H16" s="10">
        <f t="shared" si="1"/>
        <v>27.10152692767176</v>
      </c>
      <c r="I16" s="9">
        <f t="shared" si="1"/>
        <v>28.479431066814765</v>
      </c>
      <c r="J16" s="9">
        <f t="shared" si="1"/>
        <v>27.88978382702258</v>
      </c>
      <c r="K16" s="9">
        <f t="shared" si="1"/>
        <v>29.05125509658188</v>
      </c>
      <c r="L16" s="9">
        <f t="shared" si="1"/>
        <v>30.712442058130218</v>
      </c>
      <c r="M16" s="9">
        <f t="shared" si="1"/>
        <v>30.581440665424502</v>
      </c>
      <c r="N16" s="9">
        <f t="shared" si="1"/>
        <v>30.621304588801795</v>
      </c>
      <c r="O16" s="9">
        <f t="shared" si="1"/>
        <v>34.694411078398211</v>
      </c>
      <c r="P16" s="9">
        <f t="shared" si="1"/>
        <v>34.327213076849787</v>
      </c>
      <c r="Q16" s="9">
        <f t="shared" si="1"/>
        <v>38.304876825865577</v>
      </c>
      <c r="R16" s="9">
        <f>+R15/R14*100</f>
        <v>39.393111148311029</v>
      </c>
      <c r="S16" s="9">
        <f>+S15/S14*100</f>
        <v>37.897630388452257</v>
      </c>
      <c r="T16" s="9">
        <f>+T15/T14*100</f>
        <v>37.060435862756009</v>
      </c>
      <c r="U16" s="9">
        <f>(U15/U14)*100</f>
        <v>38.187651063139491</v>
      </c>
      <c r="V16" s="9">
        <v>36.263077155193535</v>
      </c>
    </row>
    <row r="17" spans="1:22" x14ac:dyDescent="0.2">
      <c r="A17" s="31"/>
      <c r="B17" s="27" t="s">
        <v>11</v>
      </c>
      <c r="C17" s="17"/>
      <c r="D17" s="17"/>
      <c r="E17" s="17"/>
      <c r="F17" s="1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x14ac:dyDescent="0.2">
      <c r="A18" s="30"/>
      <c r="B18" s="26" t="s">
        <v>2</v>
      </c>
      <c r="C18" s="6">
        <v>534593</v>
      </c>
      <c r="D18" s="6">
        <v>543086</v>
      </c>
      <c r="E18" s="6">
        <v>551401</v>
      </c>
      <c r="F18" s="6">
        <v>561468</v>
      </c>
      <c r="G18" s="7">
        <v>571598</v>
      </c>
      <c r="H18" s="7">
        <v>581738.92891839822</v>
      </c>
      <c r="I18" s="7">
        <v>591833.3916604924</v>
      </c>
      <c r="J18" s="7">
        <v>601823</v>
      </c>
      <c r="K18" s="7">
        <v>611659.49234422401</v>
      </c>
      <c r="L18" s="7">
        <v>621383</v>
      </c>
      <c r="M18" s="7">
        <v>631063</v>
      </c>
      <c r="N18" s="7">
        <v>640768</v>
      </c>
      <c r="O18" s="7">
        <v>650569.91193618067</v>
      </c>
      <c r="P18" s="7">
        <v>660813.02100344701</v>
      </c>
      <c r="Q18" s="7">
        <v>596470</v>
      </c>
      <c r="R18" s="7">
        <v>601267</v>
      </c>
      <c r="S18" s="7">
        <v>606132</v>
      </c>
      <c r="T18" s="7">
        <v>611068</v>
      </c>
      <c r="U18" s="7">
        <v>616073</v>
      </c>
      <c r="V18" s="7">
        <v>626318</v>
      </c>
    </row>
    <row r="19" spans="1:22" x14ac:dyDescent="0.2">
      <c r="A19" s="30"/>
      <c r="B19" s="26" t="s">
        <v>1</v>
      </c>
      <c r="C19" s="6">
        <v>101300</v>
      </c>
      <c r="D19" s="6">
        <v>95476</v>
      </c>
      <c r="E19" s="6">
        <v>104055</v>
      </c>
      <c r="F19" s="6">
        <v>108651</v>
      </c>
      <c r="G19" s="7">
        <v>109768</v>
      </c>
      <c r="H19" s="11">
        <v>105537.58</v>
      </c>
      <c r="I19" s="11">
        <v>117306</v>
      </c>
      <c r="J19" s="11">
        <v>118959</v>
      </c>
      <c r="K19" s="11">
        <v>132494</v>
      </c>
      <c r="L19" s="11">
        <v>139029</v>
      </c>
      <c r="M19" s="11">
        <v>138951</v>
      </c>
      <c r="N19" s="11">
        <v>144888</v>
      </c>
      <c r="O19" s="11">
        <v>180386</v>
      </c>
      <c r="P19" s="12">
        <v>185179</v>
      </c>
      <c r="Q19" s="12">
        <v>199491</v>
      </c>
      <c r="R19" s="12">
        <v>203480</v>
      </c>
      <c r="S19" s="12">
        <v>202330</v>
      </c>
      <c r="T19" s="12">
        <v>196099</v>
      </c>
      <c r="U19" s="12">
        <v>207078</v>
      </c>
      <c r="V19" s="12">
        <v>222919.66666666666</v>
      </c>
    </row>
    <row r="20" spans="1:22" x14ac:dyDescent="0.2">
      <c r="A20" s="30"/>
      <c r="B20" s="26" t="s">
        <v>0</v>
      </c>
      <c r="C20" s="13">
        <f t="shared" ref="C20:R20" si="2">+C19/C18*100</f>
        <v>18.948994842805646</v>
      </c>
      <c r="D20" s="13">
        <f t="shared" si="2"/>
        <v>17.580272737651125</v>
      </c>
      <c r="E20" s="13">
        <f t="shared" si="2"/>
        <v>18.87102127127082</v>
      </c>
      <c r="F20" s="13">
        <f t="shared" si="2"/>
        <v>19.351236401718353</v>
      </c>
      <c r="G20" s="14">
        <f t="shared" si="2"/>
        <v>19.203706101141009</v>
      </c>
      <c r="H20" s="14">
        <f t="shared" si="2"/>
        <v>18.141742756707277</v>
      </c>
      <c r="I20" s="14">
        <f t="shared" si="2"/>
        <v>19.820780924658109</v>
      </c>
      <c r="J20" s="14">
        <f t="shared" si="2"/>
        <v>19.766442957480855</v>
      </c>
      <c r="K20" s="14">
        <f t="shared" si="2"/>
        <v>21.661398483690377</v>
      </c>
      <c r="L20" s="14">
        <f t="shared" si="2"/>
        <v>22.374123527679384</v>
      </c>
      <c r="M20" s="14">
        <f t="shared" si="2"/>
        <v>22.018562330543858</v>
      </c>
      <c r="N20" s="14">
        <f t="shared" si="2"/>
        <v>22.611616060727126</v>
      </c>
      <c r="O20" s="14">
        <f t="shared" si="2"/>
        <v>27.727381283765151</v>
      </c>
      <c r="P20" s="14">
        <f t="shared" si="2"/>
        <v>28.022904227704988</v>
      </c>
      <c r="Q20" s="14">
        <f t="shared" si="2"/>
        <v>33.445269669891189</v>
      </c>
      <c r="R20" s="14">
        <f t="shared" si="2"/>
        <v>33.841870583284958</v>
      </c>
      <c r="S20" s="14">
        <f t="shared" ref="S20:U20" si="3">+S19/S18*100</f>
        <v>33.380517775006105</v>
      </c>
      <c r="T20" s="14">
        <f t="shared" si="3"/>
        <v>32.091191160394587</v>
      </c>
      <c r="U20" s="14">
        <f t="shared" si="3"/>
        <v>33.612575133141689</v>
      </c>
      <c r="V20" s="14">
        <v>35.592143288233771</v>
      </c>
    </row>
    <row r="21" spans="1:22" x14ac:dyDescent="0.2">
      <c r="A21" s="31"/>
      <c r="B21" s="27" t="s">
        <v>10</v>
      </c>
      <c r="C21" s="19"/>
      <c r="D21" s="19"/>
      <c r="E21" s="19"/>
      <c r="F21" s="17"/>
      <c r="G21" s="17"/>
      <c r="H21" s="17"/>
      <c r="I21" s="18"/>
      <c r="J21" s="18"/>
      <c r="K21" s="20"/>
      <c r="L21" s="21"/>
      <c r="M21" s="21"/>
      <c r="N21" s="21"/>
      <c r="O21" s="21"/>
      <c r="P21" s="21"/>
      <c r="Q21" s="22"/>
      <c r="R21" s="23"/>
      <c r="S21" s="23"/>
      <c r="T21" s="23"/>
      <c r="U21" s="23"/>
      <c r="V21" s="23"/>
    </row>
    <row r="22" spans="1:22" x14ac:dyDescent="0.2">
      <c r="A22" s="30"/>
      <c r="B22" s="26" t="s">
        <v>2</v>
      </c>
      <c r="C22" s="6">
        <v>2326607</v>
      </c>
      <c r="D22" s="6">
        <v>2371105</v>
      </c>
      <c r="E22" s="6">
        <v>2415081</v>
      </c>
      <c r="F22" s="6">
        <v>2458437</v>
      </c>
      <c r="G22" s="7">
        <v>2501696</v>
      </c>
      <c r="H22" s="11">
        <v>2544813.8034899361</v>
      </c>
      <c r="I22" s="11">
        <v>2587732.4816960013</v>
      </c>
      <c r="J22" s="11">
        <v>2630381</v>
      </c>
      <c r="K22" s="11">
        <v>2672793.0080000004</v>
      </c>
      <c r="L22" s="11">
        <v>2715016</v>
      </c>
      <c r="M22" s="11">
        <v>2756989</v>
      </c>
      <c r="N22" s="11">
        <v>2798653</v>
      </c>
      <c r="O22" s="11">
        <v>2839946</v>
      </c>
      <c r="P22" s="11">
        <v>2881531.4808646278</v>
      </c>
      <c r="Q22" s="11">
        <v>2765874</v>
      </c>
      <c r="R22" s="11">
        <v>2783963</v>
      </c>
      <c r="S22" s="11">
        <v>2802719</v>
      </c>
      <c r="T22" s="11">
        <v>2822090</v>
      </c>
      <c r="U22" s="11">
        <v>2842031</v>
      </c>
      <c r="V22" s="11">
        <v>2883494</v>
      </c>
    </row>
    <row r="23" spans="1:22" x14ac:dyDescent="0.2">
      <c r="A23" s="30"/>
      <c r="B23" s="26" t="s">
        <v>1</v>
      </c>
      <c r="C23" s="6">
        <v>717678</v>
      </c>
      <c r="D23" s="6">
        <v>725942</v>
      </c>
      <c r="E23" s="6">
        <v>880893</v>
      </c>
      <c r="F23" s="6">
        <v>877612</v>
      </c>
      <c r="G23" s="7">
        <v>887540</v>
      </c>
      <c r="H23" s="11">
        <v>970870.79518999998</v>
      </c>
      <c r="I23" s="11">
        <v>1050382</v>
      </c>
      <c r="J23" s="11">
        <v>1040067</v>
      </c>
      <c r="K23" s="11">
        <v>1041788</v>
      </c>
      <c r="L23" s="11">
        <v>1054500</v>
      </c>
      <c r="M23" s="11">
        <v>1120064</v>
      </c>
      <c r="N23" s="11">
        <v>1088808</v>
      </c>
      <c r="O23" s="11">
        <v>1273330</v>
      </c>
      <c r="P23" s="12">
        <v>1255768</v>
      </c>
      <c r="Q23" s="12">
        <v>1377716</v>
      </c>
      <c r="R23" s="12">
        <v>1434162</v>
      </c>
      <c r="S23" s="12">
        <v>1334829</v>
      </c>
      <c r="T23" s="12">
        <v>1370706</v>
      </c>
      <c r="U23" s="12">
        <v>1363457</v>
      </c>
      <c r="V23" s="12">
        <v>1160126.6666666667</v>
      </c>
    </row>
    <row r="24" spans="1:22" x14ac:dyDescent="0.2">
      <c r="A24" s="30"/>
      <c r="B24" s="26" t="s">
        <v>0</v>
      </c>
      <c r="C24" s="14">
        <f t="shared" ref="C24:O24" si="4">+C23/C22*100</f>
        <v>30.846550362824495</v>
      </c>
      <c r="D24" s="14">
        <f t="shared" si="4"/>
        <v>30.616189498145381</v>
      </c>
      <c r="E24" s="14">
        <f t="shared" si="4"/>
        <v>36.474677246850106</v>
      </c>
      <c r="F24" s="14">
        <f t="shared" si="4"/>
        <v>35.697965821373501</v>
      </c>
      <c r="G24" s="14">
        <f t="shared" si="4"/>
        <v>35.477532042262524</v>
      </c>
      <c r="H24" s="14">
        <f t="shared" si="4"/>
        <v>38.150956029024833</v>
      </c>
      <c r="I24" s="14">
        <f t="shared" si="4"/>
        <v>40.590826425441747</v>
      </c>
      <c r="J24" s="14">
        <f t="shared" si="4"/>
        <v>39.540545647189511</v>
      </c>
      <c r="K24" s="14">
        <f t="shared" si="4"/>
        <v>38.977503939953436</v>
      </c>
      <c r="L24" s="14">
        <f t="shared" si="4"/>
        <v>38.839550116831724</v>
      </c>
      <c r="M24" s="14">
        <f t="shared" si="4"/>
        <v>40.626349978182716</v>
      </c>
      <c r="N24" s="14">
        <f t="shared" si="4"/>
        <v>38.904715947278923</v>
      </c>
      <c r="O24" s="14">
        <f t="shared" si="4"/>
        <v>44.836415903682678</v>
      </c>
      <c r="P24" s="14">
        <f>+P23/P22*100</f>
        <v>43.579881335295916</v>
      </c>
      <c r="Q24" s="14">
        <f>+Q23/Q22*100</f>
        <v>49.811235074338164</v>
      </c>
      <c r="R24" s="14">
        <f>+R23/R22*100</f>
        <v>51.515124303016954</v>
      </c>
      <c r="S24" s="14">
        <f>+S23/S22*100</f>
        <v>47.626215828272471</v>
      </c>
      <c r="T24" s="14">
        <f t="shared" ref="T24:U24" si="5">+T23/T22*100</f>
        <v>48.57059838630235</v>
      </c>
      <c r="U24" s="14">
        <f t="shared" si="5"/>
        <v>47.974740599240477</v>
      </c>
      <c r="V24" s="14">
        <v>40.233376591038514</v>
      </c>
    </row>
    <row r="25" spans="1:22" x14ac:dyDescent="0.2">
      <c r="A25" s="31"/>
      <c r="B25" s="27" t="s">
        <v>9</v>
      </c>
      <c r="C25" s="19"/>
      <c r="D25" s="19"/>
      <c r="E25" s="19"/>
      <c r="F25" s="17"/>
      <c r="G25" s="17"/>
      <c r="H25" s="17"/>
      <c r="I25" s="18"/>
      <c r="J25" s="24"/>
      <c r="K25" s="20"/>
      <c r="L25" s="21"/>
      <c r="M25" s="21"/>
      <c r="N25" s="21"/>
      <c r="O25" s="21"/>
      <c r="P25" s="21"/>
      <c r="Q25" s="22"/>
      <c r="R25" s="23"/>
      <c r="S25" s="23"/>
      <c r="T25" s="23"/>
      <c r="U25" s="23"/>
      <c r="V25" s="23"/>
    </row>
    <row r="26" spans="1:22" x14ac:dyDescent="0.2">
      <c r="A26" s="30"/>
      <c r="B26" s="26" t="s">
        <v>2</v>
      </c>
      <c r="C26" s="6">
        <v>1417652</v>
      </c>
      <c r="D26" s="6">
        <v>1450684</v>
      </c>
      <c r="E26" s="6">
        <v>1483641</v>
      </c>
      <c r="F26" s="6">
        <v>1520794</v>
      </c>
      <c r="G26" s="7">
        <v>1558323</v>
      </c>
      <c r="H26" s="11">
        <v>1596095.9300362673</v>
      </c>
      <c r="I26" s="11">
        <v>1633983.9303212308</v>
      </c>
      <c r="J26" s="11">
        <v>1671860</v>
      </c>
      <c r="K26" s="11">
        <v>1709805.92</v>
      </c>
      <c r="L26" s="11">
        <v>1747906</v>
      </c>
      <c r="M26" s="11">
        <v>1786040</v>
      </c>
      <c r="N26" s="11">
        <v>1824086</v>
      </c>
      <c r="O26" s="11">
        <v>1861924</v>
      </c>
      <c r="P26" s="11">
        <v>1899405.8735286519</v>
      </c>
      <c r="Q26" s="11">
        <v>1807378</v>
      </c>
      <c r="R26" s="11">
        <v>1833901</v>
      </c>
      <c r="S26" s="11">
        <v>1860816</v>
      </c>
      <c r="T26" s="11">
        <v>1888069</v>
      </c>
      <c r="U26" s="11">
        <v>1915621</v>
      </c>
      <c r="V26" s="11">
        <v>1971523</v>
      </c>
    </row>
    <row r="27" spans="1:22" x14ac:dyDescent="0.2">
      <c r="A27" s="30"/>
      <c r="B27" s="26" t="s">
        <v>1</v>
      </c>
      <c r="C27" s="6">
        <v>315428</v>
      </c>
      <c r="D27" s="6">
        <v>321752</v>
      </c>
      <c r="E27" s="6">
        <v>309172</v>
      </c>
      <c r="F27" s="6">
        <v>360161</v>
      </c>
      <c r="G27" s="7">
        <v>370902</v>
      </c>
      <c r="H27" s="11">
        <v>375402.60060000001</v>
      </c>
      <c r="I27" s="11">
        <v>388201</v>
      </c>
      <c r="J27" s="11">
        <v>378018</v>
      </c>
      <c r="K27" s="11">
        <v>425177</v>
      </c>
      <c r="L27" s="11">
        <v>459019</v>
      </c>
      <c r="M27" s="11">
        <v>475827</v>
      </c>
      <c r="N27" s="11">
        <v>529783</v>
      </c>
      <c r="O27" s="11">
        <v>545833</v>
      </c>
      <c r="P27" s="12">
        <v>557373</v>
      </c>
      <c r="Q27" s="12">
        <v>599527</v>
      </c>
      <c r="R27" s="12">
        <v>643607</v>
      </c>
      <c r="S27" s="12">
        <v>617002</v>
      </c>
      <c r="T27" s="12">
        <v>629635</v>
      </c>
      <c r="U27" s="12">
        <v>656122</v>
      </c>
      <c r="V27" s="12">
        <v>687819.66666666663</v>
      </c>
    </row>
    <row r="28" spans="1:22" x14ac:dyDescent="0.2">
      <c r="A28" s="30"/>
      <c r="B28" s="26" t="s">
        <v>0</v>
      </c>
      <c r="C28" s="14">
        <f t="shared" ref="C28:O28" si="6">+C27/C26*100</f>
        <v>22.250030331844485</v>
      </c>
      <c r="D28" s="14">
        <f t="shared" si="6"/>
        <v>22.179330577851552</v>
      </c>
      <c r="E28" s="14">
        <f t="shared" si="6"/>
        <v>20.83873389856441</v>
      </c>
      <c r="F28" s="14">
        <f t="shared" si="6"/>
        <v>23.682431677137075</v>
      </c>
      <c r="G28" s="14">
        <f t="shared" si="6"/>
        <v>23.801355688133974</v>
      </c>
      <c r="H28" s="14">
        <f t="shared" si="6"/>
        <v>23.52005249405466</v>
      </c>
      <c r="I28" s="14">
        <f t="shared" si="6"/>
        <v>23.757944787356763</v>
      </c>
      <c r="J28" s="14">
        <f t="shared" si="6"/>
        <v>22.610625291591401</v>
      </c>
      <c r="K28" s="14">
        <f t="shared" si="6"/>
        <v>24.866974375664814</v>
      </c>
      <c r="L28" s="14">
        <f t="shared" si="6"/>
        <v>26.261080401348813</v>
      </c>
      <c r="M28" s="14">
        <f t="shared" si="6"/>
        <v>26.641452599045934</v>
      </c>
      <c r="N28" s="14">
        <f t="shared" si="6"/>
        <v>29.043751226641728</v>
      </c>
      <c r="O28" s="14">
        <f t="shared" si="6"/>
        <v>29.315535972467188</v>
      </c>
      <c r="P28" s="14">
        <f>+P27/P26*100</f>
        <v>29.344597053631897</v>
      </c>
      <c r="Q28" s="14">
        <f>+Q27/Q26*100</f>
        <v>33.171090939471434</v>
      </c>
      <c r="R28" s="14">
        <f>+R27/R26*100</f>
        <v>35.094969684841217</v>
      </c>
      <c r="S28" s="14">
        <f>+S27/S26*100</f>
        <v>33.157603975890147</v>
      </c>
      <c r="T28" s="14">
        <f>+T27/T26*100</f>
        <v>33.348092680934862</v>
      </c>
      <c r="U28" s="14">
        <f>(U27/U26)*100</f>
        <v>34.251138403682148</v>
      </c>
      <c r="V28" s="14">
        <v>34.887597050605038</v>
      </c>
    </row>
    <row r="29" spans="1:22" x14ac:dyDescent="0.2">
      <c r="A29" s="31"/>
      <c r="B29" s="27" t="s">
        <v>8</v>
      </c>
      <c r="C29" s="17"/>
      <c r="D29" s="17"/>
      <c r="E29" s="17"/>
      <c r="F29" s="17"/>
      <c r="G29" s="17"/>
      <c r="H29" s="17"/>
      <c r="I29" s="18"/>
      <c r="J29" s="20"/>
      <c r="K29" s="20"/>
      <c r="L29" s="20"/>
      <c r="M29" s="20"/>
      <c r="N29" s="20"/>
      <c r="O29" s="20"/>
      <c r="P29" s="20"/>
      <c r="Q29" s="25"/>
      <c r="R29" s="23"/>
      <c r="S29" s="23"/>
      <c r="T29" s="23"/>
      <c r="U29" s="23"/>
      <c r="V29" s="23"/>
    </row>
    <row r="30" spans="1:22" x14ac:dyDescent="0.2">
      <c r="A30" s="30"/>
      <c r="B30" s="26" t="s">
        <v>2</v>
      </c>
      <c r="C30" s="6">
        <v>404238</v>
      </c>
      <c r="D30" s="6">
        <v>409008</v>
      </c>
      <c r="E30" s="6">
        <v>413600</v>
      </c>
      <c r="F30" s="6">
        <v>417776</v>
      </c>
      <c r="G30" s="7">
        <v>421850</v>
      </c>
      <c r="H30" s="11">
        <v>425825.9418535477</v>
      </c>
      <c r="I30" s="11">
        <v>429704.95155057305</v>
      </c>
      <c r="J30" s="11">
        <v>433481</v>
      </c>
      <c r="K30" s="11">
        <v>437130.592</v>
      </c>
      <c r="L30" s="11">
        <v>440657</v>
      </c>
      <c r="M30" s="11">
        <v>444093</v>
      </c>
      <c r="N30" s="11">
        <v>447468</v>
      </c>
      <c r="O30" s="11">
        <v>450814</v>
      </c>
      <c r="P30" s="11">
        <v>454462.15610972192</v>
      </c>
      <c r="Q30" s="11">
        <v>501757</v>
      </c>
      <c r="R30" s="11">
        <v>507577</v>
      </c>
      <c r="S30" s="11">
        <v>513511</v>
      </c>
      <c r="T30" s="11">
        <v>519548</v>
      </c>
      <c r="U30" s="11">
        <v>525675</v>
      </c>
      <c r="V30" s="11">
        <v>538199</v>
      </c>
    </row>
    <row r="31" spans="1:22" x14ac:dyDescent="0.2">
      <c r="A31" s="30"/>
      <c r="B31" s="26" t="s">
        <v>1</v>
      </c>
      <c r="C31" s="6">
        <v>108181</v>
      </c>
      <c r="D31" s="6">
        <v>106227</v>
      </c>
      <c r="E31" s="6">
        <v>141350</v>
      </c>
      <c r="F31" s="6">
        <v>162012</v>
      </c>
      <c r="G31" s="7">
        <v>165477</v>
      </c>
      <c r="H31" s="11">
        <v>171692.67499999999</v>
      </c>
      <c r="I31" s="11">
        <v>187420</v>
      </c>
      <c r="J31" s="11">
        <v>195740</v>
      </c>
      <c r="K31" s="11">
        <v>213083</v>
      </c>
      <c r="L31" s="11">
        <v>262110</v>
      </c>
      <c r="M31" s="11">
        <v>250898</v>
      </c>
      <c r="N31" s="11">
        <v>253341</v>
      </c>
      <c r="O31" s="11">
        <v>254233</v>
      </c>
      <c r="P31" s="12">
        <v>246546</v>
      </c>
      <c r="Q31" s="12">
        <v>269863</v>
      </c>
      <c r="R31" s="12">
        <v>267695</v>
      </c>
      <c r="S31" s="12">
        <v>268453</v>
      </c>
      <c r="T31" s="12">
        <v>229315</v>
      </c>
      <c r="U31" s="12">
        <v>249753</v>
      </c>
      <c r="V31" s="12">
        <v>254075.66666666666</v>
      </c>
    </row>
    <row r="32" spans="1:22" x14ac:dyDescent="0.2">
      <c r="A32" s="30"/>
      <c r="B32" s="26" t="s">
        <v>0</v>
      </c>
      <c r="C32" s="14">
        <f t="shared" ref="C32:O32" si="7">+C31/C30*100</f>
        <v>26.76170968587812</v>
      </c>
      <c r="D32" s="14">
        <f t="shared" si="7"/>
        <v>25.971863631029223</v>
      </c>
      <c r="E32" s="14">
        <f t="shared" si="7"/>
        <v>34.175531914893611</v>
      </c>
      <c r="F32" s="14">
        <f t="shared" si="7"/>
        <v>38.77963310482172</v>
      </c>
      <c r="G32" s="14">
        <f t="shared" si="7"/>
        <v>39.226502311248076</v>
      </c>
      <c r="H32" s="14">
        <f t="shared" si="7"/>
        <v>40.319919038434122</v>
      </c>
      <c r="I32" s="14">
        <f t="shared" si="7"/>
        <v>43.615974012797025</v>
      </c>
      <c r="J32" s="14">
        <f t="shared" si="7"/>
        <v>45.155381666093788</v>
      </c>
      <c r="K32" s="14">
        <f t="shared" si="7"/>
        <v>48.745844811520307</v>
      </c>
      <c r="L32" s="14">
        <f t="shared" si="7"/>
        <v>59.481637645606448</v>
      </c>
      <c r="M32" s="14">
        <f t="shared" si="7"/>
        <v>56.496724785123845</v>
      </c>
      <c r="N32" s="14">
        <f t="shared" si="7"/>
        <v>56.616562525141468</v>
      </c>
      <c r="O32" s="14">
        <f t="shared" si="7"/>
        <v>56.39421135989565</v>
      </c>
      <c r="P32" s="14">
        <f>+P31/P30*100</f>
        <v>54.250061679607889</v>
      </c>
      <c r="Q32" s="14">
        <f>+Q31/Q30*100</f>
        <v>53.783604414088892</v>
      </c>
      <c r="R32" s="14">
        <f>+R31/R30*100</f>
        <v>52.739781353371015</v>
      </c>
      <c r="S32" s="14">
        <f>+S31/S30*100</f>
        <v>52.277945360469388</v>
      </c>
      <c r="T32" s="14">
        <v>44.13740405121375</v>
      </c>
      <c r="U32" s="14">
        <f>(U31/U30)*100</f>
        <v>47.510914538450564</v>
      </c>
      <c r="V32" s="14">
        <v>47.208560402379049</v>
      </c>
    </row>
    <row r="33" spans="1:22" x14ac:dyDescent="0.2">
      <c r="A33" s="31"/>
      <c r="B33" s="27" t="s">
        <v>7</v>
      </c>
      <c r="C33" s="17"/>
      <c r="D33" s="17"/>
      <c r="E33" s="17"/>
      <c r="F33" s="17"/>
      <c r="G33" s="17"/>
      <c r="H33" s="17"/>
      <c r="I33" s="18"/>
      <c r="J33" s="20"/>
      <c r="K33" s="20"/>
      <c r="L33" s="21"/>
      <c r="M33" s="21"/>
      <c r="N33" s="21"/>
      <c r="O33" s="21"/>
      <c r="P33" s="21"/>
      <c r="Q33" s="22"/>
      <c r="R33" s="23"/>
      <c r="S33" s="23"/>
      <c r="T33" s="23"/>
      <c r="U33" s="23"/>
      <c r="V33" s="23"/>
    </row>
    <row r="34" spans="1:22" x14ac:dyDescent="0.2">
      <c r="A34" s="30"/>
      <c r="B34" s="26" t="s">
        <v>2</v>
      </c>
      <c r="C34" s="6">
        <v>733348</v>
      </c>
      <c r="D34" s="6">
        <v>337878</v>
      </c>
      <c r="E34" s="6">
        <v>742015</v>
      </c>
      <c r="F34" s="6">
        <v>747601</v>
      </c>
      <c r="G34" s="7">
        <v>753053</v>
      </c>
      <c r="H34" s="11">
        <v>758336.51313773612</v>
      </c>
      <c r="I34" s="11">
        <v>763405.84518082836</v>
      </c>
      <c r="J34" s="11">
        <v>768203</v>
      </c>
      <c r="K34" s="11">
        <v>772577.87796605716</v>
      </c>
      <c r="L34" s="11">
        <v>776568</v>
      </c>
      <c r="M34" s="11">
        <v>780392</v>
      </c>
      <c r="N34" s="11">
        <v>784266</v>
      </c>
      <c r="O34" s="11">
        <v>788405.87082142627</v>
      </c>
      <c r="P34" s="11">
        <v>793869.7076297896</v>
      </c>
      <c r="Q34" s="11">
        <v>847536</v>
      </c>
      <c r="R34" s="11">
        <v>854046</v>
      </c>
      <c r="S34" s="11">
        <v>860600</v>
      </c>
      <c r="T34" s="11">
        <v>867217</v>
      </c>
      <c r="U34" s="11">
        <v>873901</v>
      </c>
      <c r="V34" s="11">
        <v>887497</v>
      </c>
    </row>
    <row r="35" spans="1:22" x14ac:dyDescent="0.2">
      <c r="A35" s="30"/>
      <c r="B35" s="26" t="s">
        <v>1</v>
      </c>
      <c r="C35" s="6">
        <v>150444</v>
      </c>
      <c r="D35" s="6">
        <v>135523</v>
      </c>
      <c r="E35" s="6">
        <v>185328</v>
      </c>
      <c r="F35" s="6">
        <v>189769</v>
      </c>
      <c r="G35" s="7">
        <v>195477</v>
      </c>
      <c r="H35" s="11">
        <v>196555.23680000001</v>
      </c>
      <c r="I35" s="11">
        <v>227120.23680000001</v>
      </c>
      <c r="J35" s="11">
        <v>241227</v>
      </c>
      <c r="K35" s="11">
        <v>253306</v>
      </c>
      <c r="L35" s="11">
        <v>315838</v>
      </c>
      <c r="M35" s="11">
        <v>292111</v>
      </c>
      <c r="N35" s="11">
        <v>295191.68421052629</v>
      </c>
      <c r="O35" s="11">
        <v>313935</v>
      </c>
      <c r="P35" s="12">
        <v>334922</v>
      </c>
      <c r="Q35" s="12">
        <v>340836</v>
      </c>
      <c r="R35" s="12">
        <v>338241</v>
      </c>
      <c r="S35" s="12">
        <v>347958</v>
      </c>
      <c r="T35" s="12">
        <v>334556</v>
      </c>
      <c r="U35" s="12">
        <v>349157</v>
      </c>
      <c r="V35" s="12">
        <v>303217.66666666669</v>
      </c>
    </row>
    <row r="36" spans="1:22" x14ac:dyDescent="0.2">
      <c r="A36" s="30"/>
      <c r="B36" s="26" t="s">
        <v>0</v>
      </c>
      <c r="C36" s="14">
        <f t="shared" ref="C36:O36" si="8">+C35/C34*100</f>
        <v>20.5146806154786</v>
      </c>
      <c r="D36" s="14">
        <f t="shared" si="8"/>
        <v>40.110039718478269</v>
      </c>
      <c r="E36" s="14">
        <f t="shared" si="8"/>
        <v>24.976314494989992</v>
      </c>
      <c r="F36" s="14">
        <f t="shared" si="8"/>
        <v>25.383727416094949</v>
      </c>
      <c r="G36" s="14">
        <f t="shared" si="8"/>
        <v>25.95793390372258</v>
      </c>
      <c r="H36" s="14">
        <f t="shared" si="8"/>
        <v>25.919263202390439</v>
      </c>
      <c r="I36" s="14">
        <f t="shared" si="8"/>
        <v>29.75091666297131</v>
      </c>
      <c r="J36" s="14">
        <f t="shared" si="8"/>
        <v>31.401465498051945</v>
      </c>
      <c r="K36" s="14">
        <f t="shared" si="8"/>
        <v>32.787115347759013</v>
      </c>
      <c r="L36" s="14">
        <f t="shared" si="8"/>
        <v>40.671003698323908</v>
      </c>
      <c r="M36" s="14">
        <f t="shared" si="8"/>
        <v>37.431316569108859</v>
      </c>
      <c r="N36" s="14">
        <f t="shared" si="8"/>
        <v>37.639230083992715</v>
      </c>
      <c r="O36" s="14">
        <f t="shared" si="8"/>
        <v>39.818957673782492</v>
      </c>
      <c r="P36" s="14">
        <f>+P35/P34*100</f>
        <v>42.188535068299437</v>
      </c>
      <c r="Q36" s="14">
        <f>+Q35/Q34*100</f>
        <v>40.214928923373165</v>
      </c>
      <c r="R36" s="14">
        <f>+R35/R34*100</f>
        <v>39.604541207382269</v>
      </c>
      <c r="S36" s="14">
        <f>+S35/S34*100</f>
        <v>40.432024169184288</v>
      </c>
      <c r="T36" s="14">
        <f>+T35/T34*100</f>
        <v>38.578118279507898</v>
      </c>
      <c r="U36" s="14">
        <f>(U35/U34)*100</f>
        <v>39.953839164848191</v>
      </c>
      <c r="V36" s="14">
        <v>34.165523939799229</v>
      </c>
    </row>
    <row r="37" spans="1:22" x14ac:dyDescent="0.2">
      <c r="A37" s="31"/>
      <c r="B37" s="27" t="s">
        <v>6</v>
      </c>
      <c r="C37" s="17"/>
      <c r="D37" s="17"/>
      <c r="E37" s="17"/>
      <c r="F37" s="17"/>
      <c r="G37" s="17"/>
      <c r="H37" s="17"/>
      <c r="I37" s="18"/>
      <c r="J37" s="20"/>
      <c r="K37" s="20"/>
      <c r="L37" s="20"/>
      <c r="M37" s="20"/>
      <c r="N37" s="20"/>
      <c r="O37" s="20"/>
      <c r="P37" s="20"/>
      <c r="Q37" s="25"/>
      <c r="R37" s="23"/>
      <c r="S37" s="23"/>
      <c r="T37" s="23"/>
      <c r="U37" s="23"/>
      <c r="V37" s="23"/>
    </row>
    <row r="38" spans="1:22" x14ac:dyDescent="0.2">
      <c r="A38" s="30"/>
      <c r="B38" s="26" t="s">
        <v>2</v>
      </c>
      <c r="C38" s="6">
        <v>375954</v>
      </c>
      <c r="D38" s="6">
        <v>386725</v>
      </c>
      <c r="E38" s="6">
        <v>397578</v>
      </c>
      <c r="F38" s="6">
        <v>409483</v>
      </c>
      <c r="G38" s="7">
        <v>421665</v>
      </c>
      <c r="H38" s="11">
        <v>434034.77967655176</v>
      </c>
      <c r="I38" s="11">
        <v>446507.89857162285</v>
      </c>
      <c r="J38" s="11">
        <v>459001</v>
      </c>
      <c r="K38" s="11">
        <v>471562.85600000003</v>
      </c>
      <c r="L38" s="11">
        <v>484249</v>
      </c>
      <c r="M38" s="11">
        <v>496988</v>
      </c>
      <c r="N38" s="11">
        <v>509708</v>
      </c>
      <c r="O38" s="11">
        <v>522339</v>
      </c>
      <c r="P38" s="11">
        <v>534686.85459918319</v>
      </c>
      <c r="Q38" s="11">
        <v>503608</v>
      </c>
      <c r="R38" s="11">
        <v>513512</v>
      </c>
      <c r="S38" s="11">
        <v>523459</v>
      </c>
      <c r="T38" s="11">
        <v>533429</v>
      </c>
      <c r="U38" s="11">
        <v>543405</v>
      </c>
      <c r="V38" s="11">
        <v>563342</v>
      </c>
    </row>
    <row r="39" spans="1:22" x14ac:dyDescent="0.2">
      <c r="A39" s="30"/>
      <c r="B39" s="26" t="s">
        <v>1</v>
      </c>
      <c r="C39" s="6">
        <v>79238</v>
      </c>
      <c r="D39" s="6">
        <v>84379</v>
      </c>
      <c r="E39" s="6">
        <v>75691</v>
      </c>
      <c r="F39" s="6">
        <v>80561</v>
      </c>
      <c r="G39" s="7">
        <v>92245</v>
      </c>
      <c r="H39" s="11">
        <v>92302.915259999994</v>
      </c>
      <c r="I39" s="11">
        <v>96213.633279999995</v>
      </c>
      <c r="J39" s="11">
        <v>96842.489279999994</v>
      </c>
      <c r="K39" s="11">
        <v>113301</v>
      </c>
      <c r="L39" s="11">
        <v>123047</v>
      </c>
      <c r="M39" s="11">
        <v>122982</v>
      </c>
      <c r="N39" s="11">
        <v>130752</v>
      </c>
      <c r="O39" s="11">
        <v>136388</v>
      </c>
      <c r="P39" s="12">
        <v>145529.09097544971</v>
      </c>
      <c r="Q39" s="12">
        <v>156087</v>
      </c>
      <c r="R39" s="12">
        <v>168046</v>
      </c>
      <c r="S39" s="12">
        <v>167634</v>
      </c>
      <c r="T39" s="12">
        <v>149589</v>
      </c>
      <c r="U39" s="12">
        <v>152922</v>
      </c>
      <c r="V39" s="12">
        <v>231743.66666666666</v>
      </c>
    </row>
    <row r="40" spans="1:22" x14ac:dyDescent="0.2">
      <c r="A40" s="30"/>
      <c r="B40" s="26" t="s">
        <v>0</v>
      </c>
      <c r="C40" s="14">
        <f t="shared" ref="C40:O40" si="9">+C39/C38*100</f>
        <v>21.076514679987447</v>
      </c>
      <c r="D40" s="14">
        <f t="shared" si="9"/>
        <v>21.818863533518652</v>
      </c>
      <c r="E40" s="14">
        <f t="shared" si="9"/>
        <v>19.038025242845428</v>
      </c>
      <c r="F40" s="14">
        <f t="shared" si="9"/>
        <v>19.673832613319721</v>
      </c>
      <c r="G40" s="14">
        <f t="shared" si="9"/>
        <v>21.876371052850011</v>
      </c>
      <c r="H40" s="14">
        <f t="shared" si="9"/>
        <v>21.266248600811508</v>
      </c>
      <c r="I40" s="14">
        <f t="shared" si="9"/>
        <v>21.548024925827079</v>
      </c>
      <c r="J40" s="14">
        <f t="shared" si="9"/>
        <v>21.098535576175216</v>
      </c>
      <c r="K40" s="14">
        <f t="shared" si="9"/>
        <v>24.026701543261495</v>
      </c>
      <c r="L40" s="14">
        <f t="shared" si="9"/>
        <v>25.409861455573473</v>
      </c>
      <c r="M40" s="14">
        <f t="shared" si="9"/>
        <v>24.745466691348682</v>
      </c>
      <c r="N40" s="14">
        <f t="shared" si="9"/>
        <v>25.652334277664856</v>
      </c>
      <c r="O40" s="14">
        <f t="shared" si="9"/>
        <v>26.111012197059765</v>
      </c>
      <c r="P40" s="14">
        <f>+P39/P38*100</f>
        <v>27.217630230416372</v>
      </c>
      <c r="Q40" s="14">
        <f>+Q39/Q38*100</f>
        <v>30.993749106447872</v>
      </c>
      <c r="R40" s="14">
        <f>+R39/R38*100</f>
        <v>32.724843820592312</v>
      </c>
      <c r="S40" s="14">
        <f>+S39/S38*100</f>
        <v>32.024284614458821</v>
      </c>
      <c r="T40" s="14">
        <f>+T39/T38*100</f>
        <v>28.042907303502435</v>
      </c>
      <c r="U40" s="14">
        <f>(U39/U38)*100</f>
        <v>28.141441466309658</v>
      </c>
      <c r="V40" s="14">
        <v>41.137355283291498</v>
      </c>
    </row>
    <row r="41" spans="1:22" x14ac:dyDescent="0.2">
      <c r="A41" s="31"/>
      <c r="B41" s="27" t="s">
        <v>5</v>
      </c>
      <c r="C41" s="18"/>
      <c r="D41" s="18"/>
      <c r="E41" s="18"/>
      <c r="F41" s="18"/>
      <c r="G41" s="18"/>
      <c r="H41" s="17"/>
      <c r="I41" s="18"/>
      <c r="J41" s="20"/>
      <c r="K41" s="20"/>
      <c r="L41" s="20"/>
      <c r="M41" s="20"/>
      <c r="N41" s="20"/>
      <c r="O41" s="20"/>
      <c r="P41" s="20"/>
      <c r="Q41" s="25"/>
      <c r="R41" s="23"/>
      <c r="S41" s="23"/>
      <c r="T41" s="23"/>
      <c r="U41" s="23"/>
      <c r="V41" s="23"/>
    </row>
    <row r="42" spans="1:22" x14ac:dyDescent="0.2">
      <c r="A42" s="30"/>
      <c r="B42" s="26" t="s">
        <v>2</v>
      </c>
      <c r="C42" s="6">
        <v>1848764</v>
      </c>
      <c r="D42" s="6">
        <v>1925727</v>
      </c>
      <c r="E42" s="6">
        <v>2004754</v>
      </c>
      <c r="F42" s="6">
        <v>2078444</v>
      </c>
      <c r="G42" s="7">
        <v>2154497</v>
      </c>
      <c r="H42" s="11">
        <v>2232095</v>
      </c>
      <c r="I42" s="11">
        <v>2310449</v>
      </c>
      <c r="J42" s="11">
        <v>2388799</v>
      </c>
      <c r="K42" s="11">
        <v>2467440.4479999999</v>
      </c>
      <c r="L42" s="11">
        <v>2546881</v>
      </c>
      <c r="M42" s="11">
        <v>2626696</v>
      </c>
      <c r="N42" s="11">
        <v>2706465</v>
      </c>
      <c r="O42" s="11">
        <v>2785762</v>
      </c>
      <c r="P42" s="11">
        <v>2862810.7250816952</v>
      </c>
      <c r="Q42" s="11">
        <v>2783790</v>
      </c>
      <c r="R42" s="11">
        <v>2857499</v>
      </c>
      <c r="S42" s="11">
        <v>2931260</v>
      </c>
      <c r="T42" s="11">
        <v>3004951</v>
      </c>
      <c r="U42" s="11">
        <v>3078459</v>
      </c>
      <c r="V42" s="11">
        <v>3224662</v>
      </c>
    </row>
    <row r="43" spans="1:22" x14ac:dyDescent="0.2">
      <c r="A43" s="30"/>
      <c r="B43" s="26" t="s">
        <v>1</v>
      </c>
      <c r="C43" s="6">
        <v>443517</v>
      </c>
      <c r="D43" s="6">
        <v>457845</v>
      </c>
      <c r="E43" s="6">
        <v>372591</v>
      </c>
      <c r="F43" s="6">
        <v>397620</v>
      </c>
      <c r="G43" s="7">
        <v>407609</v>
      </c>
      <c r="H43" s="11">
        <v>447150.13140000001</v>
      </c>
      <c r="I43" s="11">
        <v>463898.35</v>
      </c>
      <c r="J43" s="11">
        <v>458762.05</v>
      </c>
      <c r="K43" s="15">
        <v>505027</v>
      </c>
      <c r="L43" s="11">
        <v>541685</v>
      </c>
      <c r="M43" s="11">
        <v>543832</v>
      </c>
      <c r="N43" s="11">
        <v>564768</v>
      </c>
      <c r="O43" s="11">
        <v>788129</v>
      </c>
      <c r="P43" s="12">
        <v>797719.98374449438</v>
      </c>
      <c r="Q43" s="12">
        <v>870988</v>
      </c>
      <c r="R43" s="12">
        <v>925547</v>
      </c>
      <c r="S43" s="12">
        <v>941210</v>
      </c>
      <c r="T43" s="12">
        <v>951951</v>
      </c>
      <c r="U43" s="12">
        <v>1048816</v>
      </c>
      <c r="V43" s="12">
        <v>1022826.6666666666</v>
      </c>
    </row>
    <row r="44" spans="1:22" x14ac:dyDescent="0.2">
      <c r="A44" s="30"/>
      <c r="B44" s="26" t="s">
        <v>0</v>
      </c>
      <c r="C44" s="14">
        <f t="shared" ref="C44:O44" si="10">+C43/C42*100</f>
        <v>23.989919751790925</v>
      </c>
      <c r="D44" s="14">
        <f t="shared" si="10"/>
        <v>23.775176855286343</v>
      </c>
      <c r="E44" s="14">
        <f t="shared" si="10"/>
        <v>18.58537256940253</v>
      </c>
      <c r="F44" s="14">
        <f t="shared" si="10"/>
        <v>19.130657357138318</v>
      </c>
      <c r="G44" s="14">
        <f t="shared" si="10"/>
        <v>18.918986659067059</v>
      </c>
      <c r="H44" s="14">
        <f t="shared" si="10"/>
        <v>20.03275538899554</v>
      </c>
      <c r="I44" s="14">
        <f t="shared" si="10"/>
        <v>20.078276992913498</v>
      </c>
      <c r="J44" s="14">
        <f t="shared" si="10"/>
        <v>19.20471542394316</v>
      </c>
      <c r="K44" s="14">
        <f t="shared" si="10"/>
        <v>20.467646966286583</v>
      </c>
      <c r="L44" s="14">
        <f t="shared" si="10"/>
        <v>21.268563391850659</v>
      </c>
      <c r="M44" s="14">
        <f t="shared" si="10"/>
        <v>20.704032746842422</v>
      </c>
      <c r="N44" s="14">
        <f t="shared" si="10"/>
        <v>20.867367580958927</v>
      </c>
      <c r="O44" s="14">
        <f t="shared" si="10"/>
        <v>28.291325676780716</v>
      </c>
      <c r="P44" s="14">
        <f>+P43/P42*100</f>
        <v>27.86492228618188</v>
      </c>
      <c r="Q44" s="14">
        <f>+Q43/Q42*100</f>
        <v>31.287848580532295</v>
      </c>
      <c r="R44" s="14">
        <f>+R43/R42*100</f>
        <v>32.390107573091015</v>
      </c>
      <c r="S44" s="14">
        <f>+S43/S42*100</f>
        <v>32.109400053219431</v>
      </c>
      <c r="T44" s="14">
        <f>+T43/T42*100</f>
        <v>31.679418399834141</v>
      </c>
      <c r="U44" s="14">
        <f>(U43/U42)*100</f>
        <v>34.069513350673176</v>
      </c>
      <c r="V44" s="14">
        <v>31.718890227875047</v>
      </c>
    </row>
    <row r="45" spans="1:22" x14ac:dyDescent="0.2">
      <c r="A45" s="31"/>
      <c r="B45" s="27" t="s">
        <v>4</v>
      </c>
      <c r="C45" s="17"/>
      <c r="D45" s="17"/>
      <c r="E45" s="17"/>
      <c r="F45" s="17"/>
      <c r="G45" s="17"/>
      <c r="H45" s="17"/>
      <c r="I45" s="18"/>
      <c r="J45" s="20"/>
      <c r="K45" s="20"/>
      <c r="L45" s="20"/>
      <c r="M45" s="20"/>
      <c r="N45" s="20"/>
      <c r="O45" s="20"/>
      <c r="P45" s="20"/>
      <c r="Q45" s="25"/>
      <c r="R45" s="23"/>
      <c r="S45" s="23"/>
      <c r="T45" s="23"/>
      <c r="U45" s="23"/>
      <c r="V45" s="23"/>
    </row>
    <row r="46" spans="1:22" x14ac:dyDescent="0.2">
      <c r="A46" s="30"/>
      <c r="B46" s="26" t="s">
        <v>2</v>
      </c>
      <c r="C46" s="6">
        <v>346858</v>
      </c>
      <c r="D46" s="6">
        <v>356822</v>
      </c>
      <c r="E46" s="6">
        <v>366864</v>
      </c>
      <c r="F46" s="6">
        <v>374822</v>
      </c>
      <c r="G46" s="7">
        <v>382893</v>
      </c>
      <c r="H46" s="11">
        <v>390996.94750544912</v>
      </c>
      <c r="I46" s="11">
        <v>399053.64888631593</v>
      </c>
      <c r="J46" s="11">
        <v>406982</v>
      </c>
      <c r="K46" s="11">
        <v>414757.58399999997</v>
      </c>
      <c r="L46" s="11">
        <v>422435</v>
      </c>
      <c r="M46" s="11">
        <v>430048</v>
      </c>
      <c r="N46" s="11">
        <v>437636</v>
      </c>
      <c r="O46" s="11">
        <v>445234</v>
      </c>
      <c r="P46" s="11">
        <v>452934.33111124544</v>
      </c>
      <c r="Q46" s="11">
        <v>430593</v>
      </c>
      <c r="R46" s="11">
        <v>437016</v>
      </c>
      <c r="S46" s="11">
        <v>443390</v>
      </c>
      <c r="T46" s="11">
        <v>449697</v>
      </c>
      <c r="U46" s="11">
        <v>455928</v>
      </c>
      <c r="V46" s="11">
        <v>468180</v>
      </c>
    </row>
    <row r="47" spans="1:22" x14ac:dyDescent="0.2">
      <c r="A47" s="30"/>
      <c r="B47" s="26" t="s">
        <v>1</v>
      </c>
      <c r="C47" s="6">
        <v>62730</v>
      </c>
      <c r="D47" s="6">
        <v>74628</v>
      </c>
      <c r="E47" s="6">
        <v>66017</v>
      </c>
      <c r="F47" s="6">
        <v>67206</v>
      </c>
      <c r="G47" s="7">
        <v>70112</v>
      </c>
      <c r="H47" s="11">
        <v>74564.668239999999</v>
      </c>
      <c r="I47" s="11">
        <v>84739.668239999999</v>
      </c>
      <c r="J47" s="11">
        <v>86817.668239999999</v>
      </c>
      <c r="K47" s="11">
        <v>96691</v>
      </c>
      <c r="L47" s="11">
        <v>106325</v>
      </c>
      <c r="M47" s="11">
        <v>106007</v>
      </c>
      <c r="N47" s="11">
        <v>107810</v>
      </c>
      <c r="O47" s="11">
        <v>107430</v>
      </c>
      <c r="P47" s="12">
        <v>103473.57611639085</v>
      </c>
      <c r="Q47" s="12">
        <v>128788</v>
      </c>
      <c r="R47" s="12">
        <v>135793</v>
      </c>
      <c r="S47" s="12">
        <v>139555</v>
      </c>
      <c r="T47" s="12">
        <v>128588</v>
      </c>
      <c r="U47" s="12">
        <v>137046</v>
      </c>
      <c r="V47" s="12">
        <v>178672.66666666666</v>
      </c>
    </row>
    <row r="48" spans="1:22" x14ac:dyDescent="0.2">
      <c r="A48" s="30"/>
      <c r="B48" s="26" t="s">
        <v>0</v>
      </c>
      <c r="C48" s="14">
        <f t="shared" ref="C48:O48" si="11">+C47/C46*100</f>
        <v>18.085210662576618</v>
      </c>
      <c r="D48" s="14">
        <f t="shared" si="11"/>
        <v>20.914629703325467</v>
      </c>
      <c r="E48" s="14">
        <f t="shared" si="11"/>
        <v>17.994951807754372</v>
      </c>
      <c r="F48" s="14">
        <f t="shared" si="11"/>
        <v>17.930110825938712</v>
      </c>
      <c r="G48" s="14">
        <f t="shared" si="11"/>
        <v>18.311120861441708</v>
      </c>
      <c r="H48" s="14">
        <f t="shared" si="11"/>
        <v>19.070396512228736</v>
      </c>
      <c r="I48" s="14">
        <f t="shared" si="11"/>
        <v>21.235156845825756</v>
      </c>
      <c r="J48" s="14">
        <f t="shared" si="11"/>
        <v>21.332065850578157</v>
      </c>
      <c r="K48" s="14">
        <f t="shared" si="11"/>
        <v>23.312653880248277</v>
      </c>
      <c r="L48" s="14">
        <f t="shared" si="11"/>
        <v>25.169552712251591</v>
      </c>
      <c r="M48" s="14">
        <f t="shared" si="11"/>
        <v>24.650039065406652</v>
      </c>
      <c r="N48" s="14">
        <f t="shared" si="11"/>
        <v>24.634627864252483</v>
      </c>
      <c r="O48" s="14">
        <f t="shared" si="11"/>
        <v>24.128885035734019</v>
      </c>
      <c r="P48" s="14">
        <f>+P47/P46*100</f>
        <v>22.845160768123943</v>
      </c>
      <c r="Q48" s="14">
        <f>+Q47/Q46*100</f>
        <v>29.909450455534575</v>
      </c>
      <c r="R48" s="14">
        <f>+R47/R46*100</f>
        <v>31.072775367492266</v>
      </c>
      <c r="S48" s="14">
        <f>+S47/S46*100</f>
        <v>31.474548365998327</v>
      </c>
      <c r="T48" s="14">
        <f>+T47/T46*100</f>
        <v>28.594364649975429</v>
      </c>
      <c r="U48" s="14">
        <f>(U47/U46)*100</f>
        <v>30.058693477917565</v>
      </c>
      <c r="V48" s="14">
        <v>38.163313255585457</v>
      </c>
    </row>
    <row r="49" spans="1:22" x14ac:dyDescent="0.2">
      <c r="A49" s="31"/>
      <c r="B49" s="27" t="s">
        <v>3</v>
      </c>
      <c r="C49" s="17"/>
      <c r="D49" s="17"/>
      <c r="E49" s="17"/>
      <c r="F49" s="17"/>
      <c r="G49" s="17"/>
      <c r="H49" s="17"/>
      <c r="I49" s="18"/>
      <c r="J49" s="20"/>
      <c r="K49" s="20"/>
      <c r="L49" s="21"/>
      <c r="M49" s="21"/>
      <c r="N49" s="21"/>
      <c r="O49" s="21"/>
      <c r="P49" s="21"/>
      <c r="Q49" s="22"/>
      <c r="R49" s="23"/>
      <c r="S49" s="23"/>
      <c r="T49" s="23"/>
      <c r="U49" s="23"/>
      <c r="V49" s="23"/>
    </row>
    <row r="50" spans="1:22" x14ac:dyDescent="0.2">
      <c r="A50" s="30"/>
      <c r="B50" s="26" t="s">
        <v>2</v>
      </c>
      <c r="C50" s="6">
        <v>51115</v>
      </c>
      <c r="D50" s="6">
        <v>51993</v>
      </c>
      <c r="E50" s="6">
        <v>52857</v>
      </c>
      <c r="F50" s="6">
        <v>55444</v>
      </c>
      <c r="G50" s="7">
        <v>58169</v>
      </c>
      <c r="H50" s="11">
        <v>60984.440453236843</v>
      </c>
      <c r="I50" s="11">
        <v>63840.021388134963</v>
      </c>
      <c r="J50" s="11">
        <v>66689</v>
      </c>
      <c r="K50" s="11">
        <v>69540.960000000006</v>
      </c>
      <c r="L50" s="11">
        <v>72427</v>
      </c>
      <c r="M50" s="11">
        <v>75335</v>
      </c>
      <c r="N50" s="11">
        <v>78250</v>
      </c>
      <c r="O50" s="11">
        <v>81160</v>
      </c>
      <c r="P50" s="11">
        <v>83982.274375076464</v>
      </c>
      <c r="Q50" s="11">
        <v>114112</v>
      </c>
      <c r="R50" s="11">
        <v>119008</v>
      </c>
      <c r="S50" s="11">
        <v>123954</v>
      </c>
      <c r="T50" s="11">
        <v>128944</v>
      </c>
      <c r="U50" s="11">
        <v>133966</v>
      </c>
      <c r="V50" s="11">
        <v>144099</v>
      </c>
    </row>
    <row r="51" spans="1:22" x14ac:dyDescent="0.2">
      <c r="A51" s="30"/>
      <c r="B51" s="26" t="s">
        <v>1</v>
      </c>
      <c r="C51" s="6">
        <v>11384</v>
      </c>
      <c r="D51" s="6">
        <v>11546</v>
      </c>
      <c r="E51" s="6">
        <v>11183</v>
      </c>
      <c r="F51" s="6">
        <v>11918</v>
      </c>
      <c r="G51" s="7">
        <v>12136</v>
      </c>
      <c r="H51" s="11">
        <v>11815.140799999999</v>
      </c>
      <c r="I51" s="11">
        <v>12377</v>
      </c>
      <c r="J51" s="11">
        <v>12798</v>
      </c>
      <c r="K51" s="11">
        <v>15975</v>
      </c>
      <c r="L51" s="11">
        <v>16719</v>
      </c>
      <c r="M51" s="11">
        <v>15926</v>
      </c>
      <c r="N51" s="11">
        <v>16391</v>
      </c>
      <c r="O51" s="11">
        <v>17629</v>
      </c>
      <c r="P51" s="12">
        <v>20582.495999999999</v>
      </c>
      <c r="Q51" s="12">
        <v>21687</v>
      </c>
      <c r="R51" s="12">
        <v>22774</v>
      </c>
      <c r="S51" s="12">
        <v>23130</v>
      </c>
      <c r="T51" s="12">
        <v>21358</v>
      </c>
      <c r="U51" s="12">
        <v>30585</v>
      </c>
      <c r="V51" s="12">
        <v>38977.666666666664</v>
      </c>
    </row>
    <row r="52" spans="1:22" x14ac:dyDescent="0.2">
      <c r="A52" s="30"/>
      <c r="B52" s="28" t="s">
        <v>0</v>
      </c>
      <c r="C52" s="16">
        <f t="shared" ref="C52:O52" si="12">+C51/C50*100</f>
        <v>22.271348919103982</v>
      </c>
      <c r="D52" s="16">
        <f t="shared" si="12"/>
        <v>22.206835535552862</v>
      </c>
      <c r="E52" s="16">
        <f t="shared" si="12"/>
        <v>21.157084208335696</v>
      </c>
      <c r="F52" s="16">
        <f t="shared" si="12"/>
        <v>21.495563090686097</v>
      </c>
      <c r="G52" s="16">
        <f t="shared" si="12"/>
        <v>20.863346456016092</v>
      </c>
      <c r="H52" s="16">
        <f t="shared" si="12"/>
        <v>19.374025099172478</v>
      </c>
      <c r="I52" s="16">
        <f t="shared" si="12"/>
        <v>19.387524832973092</v>
      </c>
      <c r="J52" s="16">
        <f t="shared" si="12"/>
        <v>19.190571158661847</v>
      </c>
      <c r="K52" s="16">
        <f t="shared" si="12"/>
        <v>22.972072861806911</v>
      </c>
      <c r="L52" s="16">
        <f t="shared" si="12"/>
        <v>23.083932787496376</v>
      </c>
      <c r="M52" s="16">
        <f t="shared" si="12"/>
        <v>21.140240260171236</v>
      </c>
      <c r="N52" s="16">
        <f t="shared" si="12"/>
        <v>20.946964856230032</v>
      </c>
      <c r="O52" s="16">
        <f t="shared" si="12"/>
        <v>21.721291276490881</v>
      </c>
      <c r="P52" s="16">
        <f>+P51/P50*100</f>
        <v>24.508143120863483</v>
      </c>
      <c r="Q52" s="16">
        <f>+Q51/Q50*100</f>
        <v>19.005012619181155</v>
      </c>
      <c r="R52" s="16">
        <f>+R51/R50*100</f>
        <v>19.136528636730304</v>
      </c>
      <c r="S52" s="16">
        <f>+S51/S50*100</f>
        <v>18.66014811946367</v>
      </c>
      <c r="T52" s="16">
        <f>+T51/T50*100</f>
        <v>16.563779625263681</v>
      </c>
      <c r="U52" s="16">
        <f>(U51/U50)*100</f>
        <v>22.830419658719375</v>
      </c>
      <c r="V52" s="16">
        <v>27.049459052456992</v>
      </c>
    </row>
    <row r="53" spans="1:22" x14ac:dyDescent="0.2">
      <c r="B53" s="42" t="s">
        <v>16</v>
      </c>
      <c r="C53" s="3"/>
      <c r="D53" s="3"/>
      <c r="E53" s="3"/>
      <c r="F53" s="3"/>
      <c r="G53" s="3"/>
      <c r="H53" s="2"/>
    </row>
    <row r="54" spans="1:22" x14ac:dyDescent="0.2">
      <c r="B54" s="42" t="s">
        <v>17</v>
      </c>
      <c r="C54" s="3"/>
      <c r="D54" s="3"/>
      <c r="E54" s="3"/>
      <c r="F54" s="3"/>
      <c r="G54" s="3"/>
      <c r="H54" s="2"/>
    </row>
    <row r="55" spans="1:22" x14ac:dyDescent="0.2">
      <c r="B55" s="42" t="s">
        <v>18</v>
      </c>
      <c r="C55" s="3"/>
      <c r="D55" s="3"/>
      <c r="E55" s="3"/>
      <c r="F55" s="3"/>
      <c r="G55" s="3"/>
      <c r="H55" s="2"/>
    </row>
    <row r="56" spans="1:22" x14ac:dyDescent="0.2">
      <c r="B56" s="42" t="s">
        <v>19</v>
      </c>
    </row>
    <row r="58" spans="1:22" ht="15.75" x14ac:dyDescent="0.25">
      <c r="B58" s="4"/>
    </row>
  </sheetData>
  <printOptions horizontalCentered="1"/>
  <pageMargins left="0" right="0" top="0.98425196850393704" bottom="0.98425196850393704" header="0.59055118110236227" footer="0"/>
  <pageSetup paperSize="119" orientation="landscape" r:id="rId1"/>
  <headerFooter alignWithMargins="0"/>
  <ignoredErrors>
    <ignoredError sqref="Q25 Q29 Q33 Q37 Q41 Q45 Q4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3.05.02.01</vt:lpstr>
      <vt:lpstr>'3.05.02.01'!Área_de_impresión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2020-02-10T14:19:52Z</cp:lastPrinted>
  <dcterms:created xsi:type="dcterms:W3CDTF">2013-05-23T15:58:36Z</dcterms:created>
  <dcterms:modified xsi:type="dcterms:W3CDTF">2023-12-21T18:38:55Z</dcterms:modified>
</cp:coreProperties>
</file>