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15" yWindow="-15" windowWidth="26520" windowHeight="11430"/>
  </bookViews>
  <sheets>
    <sheet name="75SEG01" sheetId="1" r:id="rId1"/>
  </sheets>
  <definedNames>
    <definedName name="_Regression_Int" localSheetId="0" hidden="1">1</definedName>
    <definedName name="A_impresión_IM" localSheetId="0">'75SEG01'!$B$6:$G$46</definedName>
    <definedName name="_xlnm.Print_Area" localSheetId="0">'75SEG01'!$B$6:$P$46</definedName>
  </definedNames>
  <calcPr calcId="145621"/>
</workbook>
</file>

<file path=xl/calcChain.xml><?xml version="1.0" encoding="utf-8"?>
<calcChain xmlns="http://schemas.openxmlformats.org/spreadsheetml/2006/main">
  <c r="AF11" i="1" l="1"/>
  <c r="AF32" i="1"/>
  <c r="AF28" i="1"/>
  <c r="AF13" i="1"/>
  <c r="AE28" i="1" l="1"/>
  <c r="AD33" i="1"/>
  <c r="AE32" i="1" l="1"/>
  <c r="AE13" i="1"/>
  <c r="AE11" i="1" l="1"/>
  <c r="AD32" i="1" l="1"/>
  <c r="AD28" i="1"/>
  <c r="AD13" i="1"/>
  <c r="AD11" i="1" l="1"/>
  <c r="AB33" i="1"/>
  <c r="AB32" i="1"/>
  <c r="AB11" i="1" s="1"/>
  <c r="AC32" i="1"/>
  <c r="AC28" i="1"/>
  <c r="AC13" i="1"/>
  <c r="AC11" i="1" s="1"/>
  <c r="AB28" i="1"/>
  <c r="AB13" i="1"/>
  <c r="AA13" i="1"/>
  <c r="AA32" i="1"/>
  <c r="AA28" i="1"/>
  <c r="AA11" i="1" s="1"/>
  <c r="Z32" i="1"/>
  <c r="Z28" i="1"/>
  <c r="Z13" i="1"/>
  <c r="Y33" i="1"/>
  <c r="Y32" i="1" s="1"/>
  <c r="Y28" i="1"/>
  <c r="Y13" i="1"/>
  <c r="X33" i="1"/>
  <c r="X32" i="1" s="1"/>
  <c r="X28" i="1"/>
  <c r="X13" i="1"/>
  <c r="W32" i="1"/>
  <c r="W28" i="1"/>
  <c r="W13" i="1"/>
  <c r="W11" i="1" s="1"/>
  <c r="V32" i="1"/>
  <c r="V11" i="1" s="1"/>
  <c r="V28" i="1"/>
  <c r="V13" i="1"/>
  <c r="U32" i="1"/>
  <c r="U28" i="1"/>
  <c r="U13" i="1"/>
  <c r="Z11" i="1"/>
  <c r="U11" i="1"/>
  <c r="Y11" i="1" l="1"/>
  <c r="X11" i="1"/>
</calcChain>
</file>

<file path=xl/sharedStrings.xml><?xml version="1.0" encoding="utf-8"?>
<sst xmlns="http://schemas.openxmlformats.org/spreadsheetml/2006/main" count="37" uniqueCount="35">
  <si>
    <t>1995</t>
  </si>
  <si>
    <t>Incendio y Aliados</t>
  </si>
  <si>
    <t>Robo</t>
  </si>
  <si>
    <t>Naves o Embarcaciones</t>
  </si>
  <si>
    <t>Automotores</t>
  </si>
  <si>
    <t>Ramos Técnicos</t>
  </si>
  <si>
    <t>Vida Individual</t>
  </si>
  <si>
    <t>Vida en Grupo</t>
  </si>
  <si>
    <t>Accidentes Personales</t>
  </si>
  <si>
    <t>Defunción</t>
  </si>
  <si>
    <t>Aeronavegación</t>
  </si>
  <si>
    <t>Desgravamen Hipotecario</t>
  </si>
  <si>
    <t xml:space="preserve">(En miles de bolivianos) </t>
  </si>
  <si>
    <t>RAMO DE SEGURO</t>
  </si>
  <si>
    <t>Salud o Enfermedad</t>
  </si>
  <si>
    <t>Seguros Previsionales</t>
  </si>
  <si>
    <t>Fianzas</t>
  </si>
  <si>
    <t xml:space="preserve">   Seguros Generales y Fianzas</t>
  </si>
  <si>
    <t xml:space="preserve">   Seguros Obligatorios</t>
  </si>
  <si>
    <t xml:space="preserve">  Seguros de Personas</t>
  </si>
  <si>
    <r>
      <t xml:space="preserve">    (1) </t>
    </r>
    <r>
      <rPr>
        <sz val="10"/>
        <color indexed="18"/>
        <rFont val="Arial"/>
        <family val="2"/>
      </rPr>
      <t xml:space="preserve"> A partir de la gestión 2005, el valor calculado se obtiene de la información en dólares por el tipo de cambio de compra al 31 de diciembre de cada gestión.</t>
    </r>
  </si>
  <si>
    <r>
      <t xml:space="preserve">    (2) </t>
    </r>
    <r>
      <rPr>
        <sz val="10"/>
        <color indexed="18"/>
        <rFont val="Arial"/>
        <family val="2"/>
      </rPr>
      <t xml:space="preserve"> A partir de la gestión 2005, la información de primas directas netas incluye los ítems de agropecuarios y rentas.</t>
    </r>
  </si>
  <si>
    <t xml:space="preserve">Agropecuarios </t>
  </si>
  <si>
    <t xml:space="preserve">Rentas </t>
  </si>
  <si>
    <t>Cuadro Nº 7.09.01</t>
  </si>
  <si>
    <t xml:space="preserve">            Instituto Nacional de Estadística</t>
  </si>
  <si>
    <t>Fuente: Autoridad de Fiscalización y Control de Pensiones y Seguros</t>
  </si>
  <si>
    <t>Transportes</t>
  </si>
  <si>
    <t>Riesgos Varios Misceláneos</t>
  </si>
  <si>
    <t>Accidentes de Construcción</t>
  </si>
  <si>
    <t>Soat</t>
  </si>
  <si>
    <t>BOLIVIA: PRODUCCIÓN DIRECTA NETA ANULACIONES, SEGÚN RAMO DE SEGURO, 2013 - 2022</t>
  </si>
  <si>
    <t>PRODUCCIÓN DIRECTA NETA ANULACIONES</t>
  </si>
  <si>
    <t>Servicios de Prepago</t>
  </si>
  <si>
    <t>Responsabilidad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</si>
</sst>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\$#.00"/>
    <numFmt numFmtId="166" formatCode="#.00"/>
    <numFmt numFmtId="167" formatCode="%#.00"/>
    <numFmt numFmtId="168" formatCode="0.0"/>
    <numFmt numFmtId="169" formatCode="#,##0.0"/>
    <numFmt numFmtId="170" formatCode="#,##0.0000"/>
    <numFmt numFmtId="171" formatCode="0.0000_)"/>
    <numFmt numFmtId="172" formatCode="#,##0.00000"/>
  </numFmts>
  <fonts count="21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sz val="12"/>
      <color indexed="18"/>
      <name val="Verdana"/>
      <family val="2"/>
    </font>
    <font>
      <sz val="11"/>
      <color indexed="8"/>
      <name val="Garamond"/>
      <family val="1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42">
    <xf numFmtId="0" fontId="0" fillId="0" borderId="0" xfId="0"/>
    <xf numFmtId="0" fontId="4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169" fontId="7" fillId="0" borderId="0" xfId="0" applyNumberFormat="1" applyFont="1" applyFill="1" applyBorder="1" applyAlignment="1" applyProtection="1">
      <alignment horizontal="right"/>
    </xf>
    <xf numFmtId="170" fontId="7" fillId="0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/>
    <xf numFmtId="3" fontId="7" fillId="0" borderId="0" xfId="0" applyNumberFormat="1" applyFont="1" applyFill="1" applyBorder="1" applyAlignment="1" applyProtection="1">
      <alignment horizontal="right"/>
    </xf>
    <xf numFmtId="3" fontId="4" fillId="0" borderId="0" xfId="0" applyNumberFormat="1" applyFont="1" applyFill="1" applyBorder="1"/>
    <xf numFmtId="0" fontId="5" fillId="0" borderId="0" xfId="0" applyFont="1" applyFill="1"/>
    <xf numFmtId="0" fontId="10" fillId="0" borderId="0" xfId="0" applyFont="1" applyFill="1"/>
    <xf numFmtId="0" fontId="5" fillId="0" borderId="0" xfId="0" applyFont="1" applyFill="1" applyBorder="1"/>
    <xf numFmtId="0" fontId="8" fillId="0" borderId="0" xfId="0" applyFont="1" applyFill="1"/>
    <xf numFmtId="0" fontId="9" fillId="0" borderId="0" xfId="0" applyFont="1" applyFill="1"/>
    <xf numFmtId="169" fontId="7" fillId="0" borderId="0" xfId="0" applyNumberFormat="1" applyFont="1" applyFill="1"/>
    <xf numFmtId="168" fontId="8" fillId="0" borderId="0" xfId="0" applyNumberFormat="1" applyFont="1" applyFill="1"/>
    <xf numFmtId="168" fontId="7" fillId="0" borderId="0" xfId="0" applyNumberFormat="1" applyFont="1" applyFill="1"/>
    <xf numFmtId="0" fontId="8" fillId="0" borderId="0" xfId="0" applyFont="1" applyFill="1" applyBorder="1"/>
    <xf numFmtId="0" fontId="10" fillId="0" borderId="0" xfId="0" applyFont="1" applyFill="1" applyBorder="1"/>
    <xf numFmtId="0" fontId="8" fillId="0" borderId="0" xfId="0" applyFont="1" applyFill="1" applyAlignment="1">
      <alignment vertical="center"/>
    </xf>
    <xf numFmtId="3" fontId="11" fillId="0" borderId="0" xfId="0" applyNumberFormat="1" applyFont="1" applyFill="1"/>
    <xf numFmtId="3" fontId="8" fillId="0" borderId="0" xfId="0" applyNumberFormat="1" applyFont="1" applyFill="1"/>
    <xf numFmtId="3" fontId="9" fillId="0" borderId="0" xfId="0" applyNumberFormat="1" applyFont="1" applyFill="1"/>
    <xf numFmtId="3" fontId="5" fillId="0" borderId="0" xfId="0" applyNumberFormat="1" applyFont="1" applyFill="1"/>
    <xf numFmtId="171" fontId="12" fillId="0" borderId="0" xfId="0" applyNumberFormat="1" applyFont="1" applyFill="1" applyBorder="1"/>
    <xf numFmtId="172" fontId="8" fillId="0" borderId="0" xfId="0" applyNumberFormat="1" applyFont="1" applyFill="1"/>
    <xf numFmtId="0" fontId="13" fillId="0" borderId="0" xfId="0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14" fillId="0" borderId="0" xfId="17" applyFont="1" applyAlignment="1">
      <alignment vertical="center"/>
    </xf>
    <xf numFmtId="0" fontId="15" fillId="0" borderId="0" xfId="17" applyFont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1" fontId="17" fillId="2" borderId="3" xfId="0" applyNumberFormat="1" applyFont="1" applyFill="1" applyBorder="1" applyAlignment="1">
      <alignment horizontal="center" vertical="center"/>
    </xf>
    <xf numFmtId="0" fontId="18" fillId="0" borderId="4" xfId="17" applyFont="1" applyBorder="1" applyAlignment="1">
      <alignment horizontal="left" indent="1"/>
    </xf>
    <xf numFmtId="3" fontId="18" fillId="3" borderId="5" xfId="14" applyNumberFormat="1" applyFont="1" applyFill="1" applyBorder="1" applyAlignment="1">
      <alignment horizontal="right"/>
    </xf>
    <xf numFmtId="3" fontId="18" fillId="3" borderId="6" xfId="14" applyNumberFormat="1" applyFont="1" applyFill="1" applyBorder="1" applyAlignment="1">
      <alignment horizontal="right"/>
    </xf>
    <xf numFmtId="0" fontId="19" fillId="4" borderId="4" xfId="0" applyFont="1" applyFill="1" applyBorder="1" applyAlignment="1">
      <alignment horizontal="left" indent="1"/>
    </xf>
    <xf numFmtId="3" fontId="19" fillId="4" borderId="5" xfId="0" applyNumberFormat="1" applyFont="1" applyFill="1" applyBorder="1" applyAlignment="1">
      <alignment horizontal="right"/>
    </xf>
    <xf numFmtId="0" fontId="18" fillId="0" borderId="4" xfId="17" applyFont="1" applyBorder="1" applyAlignment="1">
      <alignment horizontal="left" indent="2"/>
    </xf>
    <xf numFmtId="3" fontId="19" fillId="4" borderId="6" xfId="0" applyNumberFormat="1" applyFont="1" applyFill="1" applyBorder="1" applyAlignment="1">
      <alignment horizontal="right"/>
    </xf>
    <xf numFmtId="0" fontId="20" fillId="3" borderId="0" xfId="17" applyFont="1" applyFill="1"/>
    <xf numFmtId="164" fontId="8" fillId="0" borderId="0" xfId="14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114300</xdr:rowOff>
    </xdr:from>
    <xdr:to>
      <xdr:col>1</xdr:col>
      <xdr:colOff>1299779</xdr:colOff>
      <xdr:row>4</xdr:row>
      <xdr:rowOff>138005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1430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BE715"/>
  <sheetViews>
    <sheetView showGridLines="0" tabSelected="1" zoomScaleNormal="75" workbookViewId="0">
      <selection activeCell="AE20" sqref="AE20"/>
    </sheetView>
  </sheetViews>
  <sheetFormatPr baseColWidth="10" defaultColWidth="9.77734375" defaultRowHeight="12.75" customHeight="1" x14ac:dyDescent="0.2"/>
  <cols>
    <col min="1" max="1" width="3.5546875" style="10" customWidth="1"/>
    <col min="2" max="2" width="32.109375" style="10" customWidth="1"/>
    <col min="3" max="3" width="9.6640625" style="10" hidden="1" customWidth="1"/>
    <col min="4" max="4" width="10.77734375" style="10" hidden="1" customWidth="1"/>
    <col min="5" max="6" width="10.109375" style="10" hidden="1" customWidth="1"/>
    <col min="7" max="7" width="10.5546875" style="10" hidden="1" customWidth="1"/>
    <col min="8" max="8" width="9.109375" style="10" hidden="1" customWidth="1"/>
    <col min="9" max="11" width="10.33203125" style="10" hidden="1" customWidth="1"/>
    <col min="12" max="12" width="9.88671875" style="10" hidden="1" customWidth="1"/>
    <col min="13" max="13" width="10.109375" style="11" hidden="1" customWidth="1"/>
    <col min="14" max="14" width="9.88671875" style="10" hidden="1" customWidth="1"/>
    <col min="15" max="17" width="10.109375" style="10" hidden="1" customWidth="1"/>
    <col min="18" max="18" width="9.77734375" style="10" hidden="1" customWidth="1"/>
    <col min="19" max="22" width="0" style="10" hidden="1" customWidth="1"/>
    <col min="23" max="33" width="9.77734375" style="10"/>
    <col min="34" max="34" width="14.88671875" style="10" customWidth="1"/>
    <col min="35" max="16384" width="9.77734375" style="10"/>
  </cols>
  <sheetData>
    <row r="6" spans="2:57" ht="12.75" customHeight="1" x14ac:dyDescent="0.2">
      <c r="B6" s="29" t="s">
        <v>24</v>
      </c>
      <c r="C6" s="2"/>
      <c r="D6" s="1"/>
      <c r="E6" s="1"/>
      <c r="F6" s="1"/>
      <c r="G6" s="1"/>
    </row>
    <row r="7" spans="2:57" ht="12.75" customHeight="1" x14ac:dyDescent="0.25">
      <c r="B7" s="29" t="s">
        <v>31</v>
      </c>
      <c r="C7" s="2"/>
      <c r="D7" s="9"/>
      <c r="E7" s="1"/>
      <c r="F7" s="9"/>
      <c r="G7" s="1"/>
      <c r="N7" s="25"/>
    </row>
    <row r="8" spans="2:57" ht="12.75" customHeight="1" x14ac:dyDescent="0.2">
      <c r="B8" s="30" t="s">
        <v>12</v>
      </c>
      <c r="C8" s="2"/>
      <c r="D8" s="1"/>
      <c r="E8" s="1"/>
      <c r="F8" s="1"/>
      <c r="G8" s="1"/>
      <c r="J8" s="12"/>
      <c r="K8" s="12"/>
    </row>
    <row r="9" spans="2:57" s="20" customFormat="1" ht="22.5" customHeight="1" x14ac:dyDescent="0.2">
      <c r="B9" s="31" t="s">
        <v>13</v>
      </c>
      <c r="C9" s="32">
        <v>1993</v>
      </c>
      <c r="D9" s="32">
        <v>1994</v>
      </c>
      <c r="E9" s="32" t="s">
        <v>0</v>
      </c>
      <c r="F9" s="32">
        <v>1996</v>
      </c>
      <c r="G9" s="32">
        <v>1997</v>
      </c>
      <c r="H9" s="32">
        <v>1998</v>
      </c>
      <c r="I9" s="32">
        <v>1999</v>
      </c>
      <c r="J9" s="32">
        <v>2000</v>
      </c>
      <c r="K9" s="32">
        <v>2001</v>
      </c>
      <c r="L9" s="32">
        <v>2002</v>
      </c>
      <c r="M9" s="32">
        <v>2003</v>
      </c>
      <c r="N9" s="32">
        <v>2004</v>
      </c>
      <c r="O9" s="32">
        <v>2005</v>
      </c>
      <c r="P9" s="32">
        <v>2006</v>
      </c>
      <c r="Q9" s="32">
        <v>2007</v>
      </c>
      <c r="R9" s="32">
        <v>2008</v>
      </c>
      <c r="S9" s="32">
        <v>2009</v>
      </c>
      <c r="T9" s="32">
        <v>2010</v>
      </c>
      <c r="U9" s="32">
        <v>2011</v>
      </c>
      <c r="V9" s="32">
        <v>2012</v>
      </c>
      <c r="W9" s="32">
        <v>2013</v>
      </c>
      <c r="X9" s="32">
        <v>2014</v>
      </c>
      <c r="Y9" s="32">
        <v>2015</v>
      </c>
      <c r="Z9" s="32">
        <v>2016</v>
      </c>
      <c r="AA9" s="32">
        <v>2017</v>
      </c>
      <c r="AB9" s="32">
        <v>2018</v>
      </c>
      <c r="AC9" s="32">
        <v>2019</v>
      </c>
      <c r="AD9" s="32">
        <v>2020</v>
      </c>
      <c r="AE9" s="32">
        <v>2021</v>
      </c>
      <c r="AF9" s="32">
        <v>2022</v>
      </c>
    </row>
    <row r="10" spans="2:57" s="13" customFormat="1" ht="12.75" customHeight="1" x14ac:dyDescent="0.2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5"/>
    </row>
    <row r="11" spans="2:57" s="14" customFormat="1" ht="17.25" customHeight="1" x14ac:dyDescent="0.25">
      <c r="B11" s="36" t="s">
        <v>32</v>
      </c>
      <c r="C11" s="37">
        <v>237419.5</v>
      </c>
      <c r="D11" s="37">
        <v>276749.90000000002</v>
      </c>
      <c r="E11" s="37">
        <v>284211.5</v>
      </c>
      <c r="F11" s="37">
        <v>276525.7</v>
      </c>
      <c r="G11" s="37">
        <v>352344.4</v>
      </c>
      <c r="H11" s="37">
        <v>426172</v>
      </c>
      <c r="I11" s="37">
        <v>472130</v>
      </c>
      <c r="J11" s="37">
        <v>512280.71314000001</v>
      </c>
      <c r="K11" s="37">
        <v>675710</v>
      </c>
      <c r="L11" s="37">
        <v>1054683.66178</v>
      </c>
      <c r="M11" s="37">
        <v>1203241.6753200002</v>
      </c>
      <c r="N11" s="37">
        <v>1278798.6683899318</v>
      </c>
      <c r="O11" s="37">
        <v>1329888</v>
      </c>
      <c r="P11" s="37">
        <v>1472791.32</v>
      </c>
      <c r="Q11" s="37">
        <v>1180783.74</v>
      </c>
      <c r="R11" s="37">
        <v>1233585.45</v>
      </c>
      <c r="S11" s="37">
        <v>1414954.3382609999</v>
      </c>
      <c r="T11" s="37">
        <v>1576703.0513160001</v>
      </c>
      <c r="U11" s="37">
        <f t="shared" ref="U11:Z11" si="0">+U13+U28+U32</f>
        <v>1815320.64</v>
      </c>
      <c r="V11" s="37">
        <f t="shared" si="0"/>
        <v>2173440.08</v>
      </c>
      <c r="W11" s="37">
        <f t="shared" si="0"/>
        <v>2547255.2000000002</v>
      </c>
      <c r="X11" s="37">
        <f t="shared" si="0"/>
        <v>2861599</v>
      </c>
      <c r="Y11" s="37">
        <f t="shared" si="0"/>
        <v>3082888</v>
      </c>
      <c r="Z11" s="37">
        <f t="shared" si="0"/>
        <v>3205774.0400000005</v>
      </c>
      <c r="AA11" s="37">
        <f>+AA13+AA28+AA32</f>
        <v>3363141.5999999996</v>
      </c>
      <c r="AB11" s="37">
        <f>+AB13+AB28+AB32</f>
        <v>3671108</v>
      </c>
      <c r="AC11" s="37">
        <f>+AC13+AC28+AC32</f>
        <v>3958761</v>
      </c>
      <c r="AD11" s="37">
        <f>+AD13+AD28+AD32</f>
        <v>4066936</v>
      </c>
      <c r="AE11" s="37">
        <f>+AE13+AE28+AE32</f>
        <v>4295500</v>
      </c>
      <c r="AF11" s="39">
        <f>+AF13+AF28+AF32+AF42</f>
        <v>4914358.5599999996</v>
      </c>
    </row>
    <row r="12" spans="2:57" s="13" customFormat="1" ht="12.75" customHeight="1" x14ac:dyDescent="0.2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5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</row>
    <row r="13" spans="2:57" s="14" customFormat="1" ht="12.75" customHeight="1" x14ac:dyDescent="0.25">
      <c r="B13" s="36" t="s">
        <v>17</v>
      </c>
      <c r="C13" s="37">
        <v>197894.7</v>
      </c>
      <c r="D13" s="37">
        <v>227394.8</v>
      </c>
      <c r="E13" s="37">
        <v>250691.5</v>
      </c>
      <c r="F13" s="37">
        <v>244742.7</v>
      </c>
      <c r="G13" s="37">
        <v>294624.40000000002</v>
      </c>
      <c r="H13" s="37">
        <v>343528</v>
      </c>
      <c r="I13" s="37">
        <v>349409</v>
      </c>
      <c r="J13" s="37">
        <v>348909.16603999998</v>
      </c>
      <c r="K13" s="37">
        <v>397015</v>
      </c>
      <c r="L13" s="37">
        <v>504972.58482999989</v>
      </c>
      <c r="M13" s="37">
        <v>584040.24516000005</v>
      </c>
      <c r="N13" s="37">
        <v>604797.45137016196</v>
      </c>
      <c r="O13" s="37">
        <v>674824</v>
      </c>
      <c r="P13" s="37">
        <v>760875.57</v>
      </c>
      <c r="Q13" s="37">
        <v>804335.21</v>
      </c>
      <c r="R13" s="37">
        <v>855860.24</v>
      </c>
      <c r="S13" s="37">
        <v>980716.63033299998</v>
      </c>
      <c r="T13" s="37">
        <v>1088132.795554</v>
      </c>
      <c r="U13" s="37">
        <f t="shared" ref="U13:AA13" si="1">SUM(U14:U26)</f>
        <v>1255524.06</v>
      </c>
      <c r="V13" s="37">
        <f t="shared" si="1"/>
        <v>1500631.8599999999</v>
      </c>
      <c r="W13" s="37">
        <f t="shared" si="1"/>
        <v>1709944.1800000002</v>
      </c>
      <c r="X13" s="37">
        <f t="shared" si="1"/>
        <v>1910537</v>
      </c>
      <c r="Y13" s="37">
        <f t="shared" si="1"/>
        <v>1980594</v>
      </c>
      <c r="Z13" s="37">
        <f t="shared" si="1"/>
        <v>1985242.8400000003</v>
      </c>
      <c r="AA13" s="37">
        <f t="shared" si="1"/>
        <v>1972276.08</v>
      </c>
      <c r="AB13" s="37">
        <f>SUM(AB14:AB26)</f>
        <v>2105548</v>
      </c>
      <c r="AC13" s="37">
        <f>SUM(AC14:AC26)</f>
        <v>2182818</v>
      </c>
      <c r="AD13" s="37">
        <f>SUM(AD14:AD26)</f>
        <v>2133875</v>
      </c>
      <c r="AE13" s="37">
        <f>SUM(AE14:AE26)</f>
        <v>2239736</v>
      </c>
      <c r="AF13" s="39">
        <f>SUM(AF14:AF26)</f>
        <v>2456371.92</v>
      </c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</row>
    <row r="14" spans="2:57" s="13" customFormat="1" ht="12.75" customHeight="1" x14ac:dyDescent="0.2">
      <c r="B14" s="38" t="s">
        <v>1</v>
      </c>
      <c r="C14" s="34">
        <v>38594.400000000001</v>
      </c>
      <c r="D14" s="34">
        <v>34943.300000000003</v>
      </c>
      <c r="E14" s="34">
        <v>40436.300000000003</v>
      </c>
      <c r="F14" s="34">
        <v>38514.699999999997</v>
      </c>
      <c r="G14" s="34">
        <v>45312</v>
      </c>
      <c r="H14" s="34">
        <v>51640</v>
      </c>
      <c r="I14" s="34">
        <v>55017</v>
      </c>
      <c r="J14" s="34">
        <v>71055.122910000006</v>
      </c>
      <c r="K14" s="34">
        <v>90168</v>
      </c>
      <c r="L14" s="34">
        <v>129610.82581999997</v>
      </c>
      <c r="M14" s="34">
        <v>159590.75508</v>
      </c>
      <c r="N14" s="34">
        <v>157912.43751993644</v>
      </c>
      <c r="O14" s="34">
        <v>144216</v>
      </c>
      <c r="P14" s="34">
        <v>189733.18</v>
      </c>
      <c r="Q14" s="34">
        <v>229136.33</v>
      </c>
      <c r="R14" s="34">
        <v>231634.01</v>
      </c>
      <c r="S14" s="34">
        <v>235290.71455599999</v>
      </c>
      <c r="T14" s="34">
        <v>254440.95489200004</v>
      </c>
      <c r="U14" s="34">
        <v>297861.2</v>
      </c>
      <c r="V14" s="34">
        <v>334836.59999999998</v>
      </c>
      <c r="W14" s="34">
        <v>330940.12</v>
      </c>
      <c r="X14" s="34">
        <v>337257</v>
      </c>
      <c r="Y14" s="34">
        <v>319726</v>
      </c>
      <c r="Z14" s="34">
        <v>352823.52</v>
      </c>
      <c r="AA14" s="34">
        <v>329173.2</v>
      </c>
      <c r="AB14" s="34">
        <v>367601</v>
      </c>
      <c r="AC14" s="34">
        <v>351843</v>
      </c>
      <c r="AD14" s="34">
        <v>348435</v>
      </c>
      <c r="AE14" s="34">
        <v>327023</v>
      </c>
      <c r="AF14" s="35">
        <v>302829.59999999998</v>
      </c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</row>
    <row r="15" spans="2:57" s="13" customFormat="1" ht="12.75" customHeight="1" x14ac:dyDescent="0.2">
      <c r="B15" s="38" t="s">
        <v>2</v>
      </c>
      <c r="C15" s="34">
        <v>968.7</v>
      </c>
      <c r="D15" s="34">
        <v>1313</v>
      </c>
      <c r="E15" s="34">
        <v>2089.6</v>
      </c>
      <c r="F15" s="34">
        <v>1208.2</v>
      </c>
      <c r="G15" s="34">
        <v>1415.6</v>
      </c>
      <c r="H15" s="34">
        <v>1623</v>
      </c>
      <c r="I15" s="34">
        <v>1688</v>
      </c>
      <c r="J15" s="34">
        <v>1240.0179000000001</v>
      </c>
      <c r="K15" s="34">
        <v>1109</v>
      </c>
      <c r="L15" s="34">
        <v>1186.6317300000003</v>
      </c>
      <c r="M15" s="34">
        <v>1373.10393</v>
      </c>
      <c r="N15" s="34">
        <v>2116.1111599999999</v>
      </c>
      <c r="O15" s="34">
        <v>1440</v>
      </c>
      <c r="P15" s="34">
        <v>1522.56</v>
      </c>
      <c r="Q15" s="34">
        <v>1241.48</v>
      </c>
      <c r="R15" s="34">
        <v>2125.85</v>
      </c>
      <c r="S15" s="34">
        <v>5566.7759020000003</v>
      </c>
      <c r="T15" s="34">
        <v>5553.3893879999996</v>
      </c>
      <c r="U15" s="34">
        <v>7436.24</v>
      </c>
      <c r="V15" s="34">
        <v>7813.54</v>
      </c>
      <c r="W15" s="34">
        <v>8883.7000000000007</v>
      </c>
      <c r="X15" s="34">
        <v>10028</v>
      </c>
      <c r="Y15" s="34">
        <v>10160</v>
      </c>
      <c r="Z15" s="34">
        <v>3649.52</v>
      </c>
      <c r="AA15" s="34">
        <v>5268.72</v>
      </c>
      <c r="AB15" s="34">
        <v>9781</v>
      </c>
      <c r="AC15" s="34">
        <v>18563</v>
      </c>
      <c r="AD15" s="34">
        <v>23272</v>
      </c>
      <c r="AE15" s="34">
        <v>30659</v>
      </c>
      <c r="AF15" s="35">
        <v>45365.279999999999</v>
      </c>
      <c r="AG15" s="41"/>
      <c r="AH15" s="41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</row>
    <row r="16" spans="2:57" s="13" customFormat="1" ht="12.75" customHeight="1" x14ac:dyDescent="0.2">
      <c r="B16" s="38" t="s">
        <v>27</v>
      </c>
      <c r="C16" s="34">
        <v>16260.7</v>
      </c>
      <c r="D16" s="34">
        <v>24652.400000000001</v>
      </c>
      <c r="E16" s="34">
        <v>22581.200000000001</v>
      </c>
      <c r="F16" s="34">
        <v>24624.5</v>
      </c>
      <c r="G16" s="34">
        <v>26261.8</v>
      </c>
      <c r="H16" s="34">
        <v>26324</v>
      </c>
      <c r="I16" s="34">
        <v>23539</v>
      </c>
      <c r="J16" s="34">
        <v>22441.210609999998</v>
      </c>
      <c r="K16" s="34">
        <v>23613</v>
      </c>
      <c r="L16" s="34">
        <v>28381.823879999993</v>
      </c>
      <c r="M16" s="34">
        <v>35147.724609999997</v>
      </c>
      <c r="N16" s="34">
        <v>43664.304009999993</v>
      </c>
      <c r="O16" s="34">
        <v>43328</v>
      </c>
      <c r="P16" s="34">
        <v>53757.47</v>
      </c>
      <c r="Q16" s="34">
        <v>59795.43</v>
      </c>
      <c r="R16" s="34">
        <v>65267.08</v>
      </c>
      <c r="S16" s="34">
        <v>58008.465543000006</v>
      </c>
      <c r="T16" s="34">
        <v>71056.879889999997</v>
      </c>
      <c r="U16" s="34">
        <v>86360.54</v>
      </c>
      <c r="V16" s="34">
        <v>96643.68</v>
      </c>
      <c r="W16" s="34">
        <v>108861.34</v>
      </c>
      <c r="X16" s="34">
        <v>120590</v>
      </c>
      <c r="Y16" s="34">
        <v>99683</v>
      </c>
      <c r="Z16" s="34">
        <v>94585.68</v>
      </c>
      <c r="AA16" s="34">
        <v>100565.04</v>
      </c>
      <c r="AB16" s="34">
        <v>102318</v>
      </c>
      <c r="AC16" s="34">
        <v>105370</v>
      </c>
      <c r="AD16" s="34">
        <v>80069</v>
      </c>
      <c r="AE16" s="34">
        <v>106697</v>
      </c>
      <c r="AF16" s="35">
        <v>113608.08</v>
      </c>
      <c r="AG16" s="41"/>
      <c r="AH16" s="41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</row>
    <row r="17" spans="2:57" s="13" customFormat="1" ht="12.75" customHeight="1" x14ac:dyDescent="0.2">
      <c r="B17" s="38" t="s">
        <v>3</v>
      </c>
      <c r="C17" s="34">
        <v>63.4</v>
      </c>
      <c r="D17" s="34">
        <v>201.8</v>
      </c>
      <c r="E17" s="34">
        <v>321.39999999999998</v>
      </c>
      <c r="F17" s="34">
        <v>365.7</v>
      </c>
      <c r="G17" s="34">
        <v>535.70000000000005</v>
      </c>
      <c r="H17" s="34">
        <v>269</v>
      </c>
      <c r="I17" s="34">
        <v>468</v>
      </c>
      <c r="J17" s="34">
        <v>426.81181999999995</v>
      </c>
      <c r="K17" s="34">
        <v>552</v>
      </c>
      <c r="L17" s="34">
        <v>356.54534000000001</v>
      </c>
      <c r="M17" s="34">
        <v>411.39335</v>
      </c>
      <c r="N17" s="34">
        <v>401.10032999999999</v>
      </c>
      <c r="O17" s="34">
        <v>424</v>
      </c>
      <c r="P17" s="34">
        <v>428.22</v>
      </c>
      <c r="Q17" s="34">
        <v>461.77</v>
      </c>
      <c r="R17" s="34">
        <v>418.2</v>
      </c>
      <c r="S17" s="34">
        <v>439.58953599999995</v>
      </c>
      <c r="T17" s="34">
        <v>438.15898200000015</v>
      </c>
      <c r="U17" s="34">
        <v>466.48</v>
      </c>
      <c r="V17" s="34">
        <v>493.92</v>
      </c>
      <c r="W17" s="34">
        <v>541.94000000000005</v>
      </c>
      <c r="X17" s="34">
        <v>1642</v>
      </c>
      <c r="Y17" s="34">
        <v>1630</v>
      </c>
      <c r="Z17" s="34">
        <v>1632.68</v>
      </c>
      <c r="AA17" s="34">
        <v>1343.28</v>
      </c>
      <c r="AB17" s="34">
        <v>1240</v>
      </c>
      <c r="AC17" s="34">
        <v>1077</v>
      </c>
      <c r="AD17" s="34">
        <v>687</v>
      </c>
      <c r="AE17" s="34">
        <v>954</v>
      </c>
      <c r="AF17" s="35">
        <v>974.4</v>
      </c>
      <c r="AG17" s="41"/>
      <c r="AH17" s="41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</row>
    <row r="18" spans="2:57" s="13" customFormat="1" ht="12.75" customHeight="1" x14ac:dyDescent="0.2">
      <c r="B18" s="38" t="s">
        <v>4</v>
      </c>
      <c r="C18" s="34">
        <v>58463.3</v>
      </c>
      <c r="D18" s="34">
        <v>69266.899999999994</v>
      </c>
      <c r="E18" s="34">
        <v>81664.800000000003</v>
      </c>
      <c r="F18" s="34">
        <v>98540</v>
      </c>
      <c r="G18" s="34">
        <v>121355.9</v>
      </c>
      <c r="H18" s="34">
        <v>152733</v>
      </c>
      <c r="I18" s="34">
        <v>139180</v>
      </c>
      <c r="J18" s="34">
        <v>129711.40275000002</v>
      </c>
      <c r="K18" s="34">
        <v>105346</v>
      </c>
      <c r="L18" s="34">
        <v>113154.21063999999</v>
      </c>
      <c r="M18" s="34">
        <v>121846.85798999999</v>
      </c>
      <c r="N18" s="34">
        <v>126755.27829999999</v>
      </c>
      <c r="O18" s="34">
        <v>127576</v>
      </c>
      <c r="P18" s="34">
        <v>146903.25</v>
      </c>
      <c r="Q18" s="34">
        <v>162951.82</v>
      </c>
      <c r="R18" s="34">
        <v>184175.28</v>
      </c>
      <c r="S18" s="34">
        <v>215091.02516500006</v>
      </c>
      <c r="T18" s="34">
        <v>247198.05720400001</v>
      </c>
      <c r="U18" s="34">
        <v>288524.74</v>
      </c>
      <c r="V18" s="34">
        <v>353049.9</v>
      </c>
      <c r="W18" s="34">
        <v>436714.46</v>
      </c>
      <c r="X18" s="34">
        <v>499008</v>
      </c>
      <c r="Y18" s="34">
        <v>536084</v>
      </c>
      <c r="Z18" s="34">
        <v>555989.28</v>
      </c>
      <c r="AA18" s="34">
        <v>583498.55999999994</v>
      </c>
      <c r="AB18" s="34">
        <v>576054</v>
      </c>
      <c r="AC18" s="34">
        <v>583978</v>
      </c>
      <c r="AD18" s="34">
        <v>524392</v>
      </c>
      <c r="AE18" s="34">
        <v>541300</v>
      </c>
      <c r="AF18" s="35">
        <v>610823.52</v>
      </c>
      <c r="AG18" s="41"/>
      <c r="AH18" s="41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</row>
    <row r="19" spans="2:57" s="13" customFormat="1" ht="12.75" customHeight="1" x14ac:dyDescent="0.2">
      <c r="B19" s="38" t="s">
        <v>8</v>
      </c>
      <c r="C19" s="34">
        <v>6797.5</v>
      </c>
      <c r="D19" s="34">
        <v>6836.6</v>
      </c>
      <c r="E19" s="34">
        <v>7389.7</v>
      </c>
      <c r="F19" s="34">
        <v>14082.9</v>
      </c>
      <c r="G19" s="34"/>
      <c r="H19" s="34"/>
      <c r="I19" s="34"/>
      <c r="J19" s="34"/>
      <c r="K19" s="34"/>
      <c r="L19" s="34"/>
      <c r="M19" s="34">
        <v>16673.076099999998</v>
      </c>
      <c r="N19" s="34">
        <v>20984.027470075187</v>
      </c>
      <c r="O19" s="34">
        <v>18464</v>
      </c>
      <c r="P19" s="34">
        <v>18096.259999999998</v>
      </c>
      <c r="Q19" s="34">
        <v>16828.11</v>
      </c>
      <c r="R19" s="34">
        <v>18749.3</v>
      </c>
      <c r="S19" s="34">
        <v>21387.808137</v>
      </c>
      <c r="T19" s="34">
        <v>29517.201059999999</v>
      </c>
      <c r="U19" s="34">
        <v>36906.800000000003</v>
      </c>
      <c r="V19" s="34">
        <v>33812.94</v>
      </c>
      <c r="W19" s="34">
        <v>39925.199999999997</v>
      </c>
      <c r="X19" s="34">
        <v>44907</v>
      </c>
      <c r="Y19" s="34">
        <v>44666</v>
      </c>
      <c r="Z19" s="34">
        <v>58213.96</v>
      </c>
      <c r="AA19" s="34">
        <v>58116</v>
      </c>
      <c r="AB19" s="34">
        <v>61451</v>
      </c>
      <c r="AC19" s="34">
        <v>61376</v>
      </c>
      <c r="AD19" s="34">
        <v>53069</v>
      </c>
      <c r="AE19" s="34">
        <v>57295</v>
      </c>
      <c r="AF19" s="35">
        <v>57670.559999999998</v>
      </c>
      <c r="AG19" s="41"/>
      <c r="AH19" s="41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</row>
    <row r="20" spans="2:57" s="13" customFormat="1" ht="12.75" customHeight="1" x14ac:dyDescent="0.2">
      <c r="B20" s="38" t="s">
        <v>5</v>
      </c>
      <c r="C20" s="34">
        <v>18239.099999999999</v>
      </c>
      <c r="D20" s="34">
        <v>17804.599999999999</v>
      </c>
      <c r="E20" s="34">
        <v>30082.3</v>
      </c>
      <c r="F20" s="34">
        <v>24871</v>
      </c>
      <c r="G20" s="34">
        <v>38205.5</v>
      </c>
      <c r="H20" s="34">
        <v>42468</v>
      </c>
      <c r="I20" s="34">
        <v>39518</v>
      </c>
      <c r="J20" s="34">
        <v>34816.48818</v>
      </c>
      <c r="K20" s="34">
        <v>40032</v>
      </c>
      <c r="L20" s="34">
        <v>55434.027520000011</v>
      </c>
      <c r="M20" s="34">
        <v>49924.556360000002</v>
      </c>
      <c r="N20" s="34">
        <v>56334.398190150379</v>
      </c>
      <c r="O20" s="34">
        <v>65208</v>
      </c>
      <c r="P20" s="34">
        <v>59046.78</v>
      </c>
      <c r="Q20" s="34">
        <v>62225.4</v>
      </c>
      <c r="R20" s="34">
        <v>65204.35</v>
      </c>
      <c r="S20" s="34">
        <v>77690.160564999998</v>
      </c>
      <c r="T20" s="34">
        <v>83039.800353999992</v>
      </c>
      <c r="U20" s="34">
        <v>81044.039999999994</v>
      </c>
      <c r="V20" s="34">
        <v>139786.22</v>
      </c>
      <c r="W20" s="34">
        <v>154747.88</v>
      </c>
      <c r="X20" s="34">
        <v>158238</v>
      </c>
      <c r="Y20" s="34">
        <v>181050</v>
      </c>
      <c r="Z20" s="34">
        <v>179862.34</v>
      </c>
      <c r="AA20" s="34">
        <v>184078.07999999999</v>
      </c>
      <c r="AB20" s="34">
        <v>176473</v>
      </c>
      <c r="AC20" s="34">
        <v>168235</v>
      </c>
      <c r="AD20" s="34">
        <v>128893</v>
      </c>
      <c r="AE20" s="34">
        <v>130451</v>
      </c>
      <c r="AF20" s="35">
        <v>120895.2</v>
      </c>
      <c r="AG20" s="41"/>
      <c r="AH20" s="41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</row>
    <row r="21" spans="2:57" s="13" customFormat="1" ht="12.75" customHeight="1" x14ac:dyDescent="0.2">
      <c r="B21" s="38" t="s">
        <v>34</v>
      </c>
      <c r="C21" s="34">
        <v>2114.9</v>
      </c>
      <c r="D21" s="34">
        <v>8274.4</v>
      </c>
      <c r="E21" s="34">
        <v>5232.6000000000004</v>
      </c>
      <c r="F21" s="34">
        <v>5256.1</v>
      </c>
      <c r="G21" s="34">
        <v>10182.1</v>
      </c>
      <c r="H21" s="34">
        <v>13515</v>
      </c>
      <c r="I21" s="34">
        <v>23759</v>
      </c>
      <c r="J21" s="34">
        <v>26410.481800000005</v>
      </c>
      <c r="K21" s="34">
        <v>34201</v>
      </c>
      <c r="L21" s="34">
        <v>41370.42598</v>
      </c>
      <c r="M21" s="34">
        <v>53597.638350000001</v>
      </c>
      <c r="N21" s="34">
        <v>64574.845889999997</v>
      </c>
      <c r="O21" s="34">
        <v>58152</v>
      </c>
      <c r="P21" s="34">
        <v>69926.740000000005</v>
      </c>
      <c r="Q21" s="34">
        <v>55692.49</v>
      </c>
      <c r="R21" s="34">
        <v>49047.89</v>
      </c>
      <c r="S21" s="34">
        <v>54840.589390999994</v>
      </c>
      <c r="T21" s="34">
        <v>60612.594901999997</v>
      </c>
      <c r="U21" s="34">
        <v>66349.919999999998</v>
      </c>
      <c r="V21" s="34">
        <v>82518.94</v>
      </c>
      <c r="W21" s="34">
        <v>95079.6</v>
      </c>
      <c r="X21" s="34">
        <v>108496</v>
      </c>
      <c r="Y21" s="34">
        <v>100785</v>
      </c>
      <c r="Z21" s="34">
        <v>91382.06</v>
      </c>
      <c r="AA21" s="34">
        <v>94830</v>
      </c>
      <c r="AB21" s="34">
        <v>96681</v>
      </c>
      <c r="AC21" s="34">
        <v>110988</v>
      </c>
      <c r="AD21" s="34">
        <v>111798</v>
      </c>
      <c r="AE21" s="34">
        <v>123060</v>
      </c>
      <c r="AF21" s="35">
        <v>132240</v>
      </c>
      <c r="AG21" s="41"/>
      <c r="AH21" s="41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</row>
    <row r="22" spans="2:57" s="13" customFormat="1" ht="12.75" customHeight="1" x14ac:dyDescent="0.2">
      <c r="B22" s="38" t="s">
        <v>28</v>
      </c>
      <c r="C22" s="34">
        <v>17335.099999999999</v>
      </c>
      <c r="D22" s="34">
        <v>28062.7</v>
      </c>
      <c r="E22" s="34">
        <v>23660.799999999999</v>
      </c>
      <c r="F22" s="34">
        <v>20732.5</v>
      </c>
      <c r="G22" s="34">
        <v>28179.7</v>
      </c>
      <c r="H22" s="34">
        <v>30988</v>
      </c>
      <c r="I22" s="34">
        <v>43930</v>
      </c>
      <c r="J22" s="34">
        <v>40938.625200000002</v>
      </c>
      <c r="K22" s="34">
        <v>58612</v>
      </c>
      <c r="L22" s="34">
        <v>71168.635179999997</v>
      </c>
      <c r="M22" s="34">
        <v>75244.543059999996</v>
      </c>
      <c r="N22" s="34">
        <v>76635.641350000005</v>
      </c>
      <c r="O22" s="34">
        <v>69264</v>
      </c>
      <c r="P22" s="34">
        <v>50640.98</v>
      </c>
      <c r="Q22" s="34">
        <v>43739.46</v>
      </c>
      <c r="R22" s="34">
        <v>32494.14</v>
      </c>
      <c r="S22" s="34">
        <v>57295.224746</v>
      </c>
      <c r="T22" s="34">
        <v>71371.834440000021</v>
      </c>
      <c r="U22" s="34">
        <v>89282.9</v>
      </c>
      <c r="V22" s="34">
        <v>102076.8</v>
      </c>
      <c r="W22" s="34">
        <v>108511.48</v>
      </c>
      <c r="X22" s="34">
        <v>145487</v>
      </c>
      <c r="Y22" s="34">
        <v>152706</v>
      </c>
      <c r="Z22" s="34">
        <v>127520.54</v>
      </c>
      <c r="AA22" s="34">
        <v>118758.48</v>
      </c>
      <c r="AB22" s="34">
        <v>210968</v>
      </c>
      <c r="AC22" s="34">
        <v>245334</v>
      </c>
      <c r="AD22" s="34">
        <v>320453</v>
      </c>
      <c r="AE22" s="34">
        <v>371003</v>
      </c>
      <c r="AF22" s="35">
        <v>499080.72</v>
      </c>
      <c r="AG22" s="41"/>
      <c r="AH22" s="41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</row>
    <row r="23" spans="2:57" s="13" customFormat="1" ht="12.75" customHeight="1" x14ac:dyDescent="0.2">
      <c r="B23" s="38" t="s">
        <v>22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3.9238760000000004</v>
      </c>
      <c r="U23" s="34">
        <v>0</v>
      </c>
      <c r="V23" s="34">
        <v>294.98</v>
      </c>
      <c r="W23" s="34">
        <v>274.39999999999998</v>
      </c>
      <c r="X23" s="34">
        <v>438</v>
      </c>
      <c r="Y23" s="34">
        <v>2351</v>
      </c>
      <c r="Z23" s="34">
        <v>2599.94</v>
      </c>
      <c r="AA23" s="34">
        <v>160.08000000000001</v>
      </c>
      <c r="AB23" s="34">
        <v>270</v>
      </c>
      <c r="AC23" s="34">
        <v>261</v>
      </c>
      <c r="AD23" s="34">
        <v>168</v>
      </c>
      <c r="AE23" s="34">
        <v>4809</v>
      </c>
      <c r="AF23" s="35">
        <v>10300.799999999999</v>
      </c>
      <c r="AG23" s="41"/>
      <c r="AH23" s="41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</row>
    <row r="24" spans="2:57" s="13" customFormat="1" ht="12.75" customHeight="1" x14ac:dyDescent="0.2">
      <c r="B24" s="38" t="s">
        <v>10</v>
      </c>
      <c r="C24" s="34">
        <v>33604.6</v>
      </c>
      <c r="D24" s="34">
        <v>30077.3</v>
      </c>
      <c r="E24" s="34">
        <v>32111.599999999999</v>
      </c>
      <c r="F24" s="34">
        <v>9333.9</v>
      </c>
      <c r="G24" s="34">
        <v>16799.400000000001</v>
      </c>
      <c r="H24" s="34">
        <v>17356</v>
      </c>
      <c r="I24" s="34">
        <v>14505</v>
      </c>
      <c r="J24" s="34">
        <v>11744.468829999998</v>
      </c>
      <c r="K24" s="34">
        <v>26072</v>
      </c>
      <c r="L24" s="34">
        <v>41303.588230000001</v>
      </c>
      <c r="M24" s="34">
        <v>44123.391060000002</v>
      </c>
      <c r="N24" s="34">
        <v>28516.258559999998</v>
      </c>
      <c r="O24" s="34">
        <v>43512</v>
      </c>
      <c r="P24" s="34">
        <v>39015.599999999999</v>
      </c>
      <c r="Q24" s="34">
        <v>26873.5</v>
      </c>
      <c r="R24" s="34">
        <v>42691.25</v>
      </c>
      <c r="S24" s="34">
        <v>60275.532621999999</v>
      </c>
      <c r="T24" s="34">
        <v>63867.847706000015</v>
      </c>
      <c r="U24" s="34">
        <v>66411.66</v>
      </c>
      <c r="V24" s="34">
        <v>82121.06</v>
      </c>
      <c r="W24" s="34">
        <v>110446</v>
      </c>
      <c r="X24" s="34">
        <v>134902</v>
      </c>
      <c r="Y24" s="34">
        <v>156542</v>
      </c>
      <c r="Z24" s="34">
        <v>117264.84</v>
      </c>
      <c r="AA24" s="34">
        <v>82963.199999999997</v>
      </c>
      <c r="AB24" s="34">
        <v>88869</v>
      </c>
      <c r="AC24" s="34">
        <v>96781</v>
      </c>
      <c r="AD24" s="34">
        <v>100074</v>
      </c>
      <c r="AE24" s="34">
        <v>112439</v>
      </c>
      <c r="AF24" s="35">
        <v>118640.16</v>
      </c>
      <c r="AG24" s="41"/>
      <c r="AH24" s="41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</row>
    <row r="25" spans="2:57" s="13" customFormat="1" ht="12.75" customHeight="1" x14ac:dyDescent="0.2">
      <c r="B25" s="38" t="s">
        <v>14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>
        <v>73944</v>
      </c>
      <c r="P25" s="34">
        <v>90322.7</v>
      </c>
      <c r="Q25" s="34">
        <v>95631.81</v>
      </c>
      <c r="R25" s="34">
        <v>97217.56</v>
      </c>
      <c r="S25" s="34">
        <v>118876.86706199999</v>
      </c>
      <c r="T25" s="34">
        <v>122178.56120000001</v>
      </c>
      <c r="U25" s="34">
        <v>139573.56</v>
      </c>
      <c r="V25" s="34">
        <v>147462.56</v>
      </c>
      <c r="W25" s="34">
        <v>170066.26</v>
      </c>
      <c r="X25" s="34">
        <v>188211</v>
      </c>
      <c r="Y25" s="34">
        <v>214788</v>
      </c>
      <c r="Z25" s="34">
        <v>230132.42</v>
      </c>
      <c r="AA25" s="34">
        <v>229359.84</v>
      </c>
      <c r="AB25" s="34">
        <v>240997</v>
      </c>
      <c r="AC25" s="34">
        <v>282385</v>
      </c>
      <c r="AD25" s="34">
        <v>324472</v>
      </c>
      <c r="AE25" s="34">
        <v>327217</v>
      </c>
      <c r="AF25" s="35">
        <v>325233.84000000003</v>
      </c>
      <c r="AG25" s="41"/>
      <c r="AH25" s="41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</row>
    <row r="26" spans="2:57" s="13" customFormat="1" ht="12.75" customHeight="1" x14ac:dyDescent="0.2">
      <c r="B26" s="38" t="s">
        <v>16</v>
      </c>
      <c r="C26" s="34">
        <v>5453</v>
      </c>
      <c r="D26" s="34">
        <v>5961.9</v>
      </c>
      <c r="E26" s="34">
        <v>5121.2</v>
      </c>
      <c r="F26" s="34">
        <v>7213</v>
      </c>
      <c r="G26" s="34">
        <v>6376.7</v>
      </c>
      <c r="H26" s="34">
        <v>6612</v>
      </c>
      <c r="I26" s="34">
        <v>7805</v>
      </c>
      <c r="J26" s="34">
        <v>10124.536040000001</v>
      </c>
      <c r="K26" s="34">
        <v>17310</v>
      </c>
      <c r="L26" s="34">
        <v>23005.870510000001</v>
      </c>
      <c r="M26" s="34">
        <v>26107.205270000002</v>
      </c>
      <c r="N26" s="34">
        <v>26903.048589999995</v>
      </c>
      <c r="O26" s="34">
        <v>29296</v>
      </c>
      <c r="P26" s="34">
        <v>41481.83</v>
      </c>
      <c r="Q26" s="34">
        <v>49757.61</v>
      </c>
      <c r="R26" s="34">
        <v>66835.33</v>
      </c>
      <c r="S26" s="34">
        <v>75953.877108000015</v>
      </c>
      <c r="T26" s="34">
        <v>78853.591660000006</v>
      </c>
      <c r="U26" s="34">
        <v>95305.98</v>
      </c>
      <c r="V26" s="34">
        <v>119720.72</v>
      </c>
      <c r="W26" s="34">
        <v>144951.79999999999</v>
      </c>
      <c r="X26" s="34">
        <v>161333</v>
      </c>
      <c r="Y26" s="34">
        <v>160423</v>
      </c>
      <c r="Z26" s="34">
        <v>169586.06</v>
      </c>
      <c r="AA26" s="34">
        <v>184161.6</v>
      </c>
      <c r="AB26" s="34">
        <v>172845</v>
      </c>
      <c r="AC26" s="34">
        <v>156627</v>
      </c>
      <c r="AD26" s="34">
        <v>118093</v>
      </c>
      <c r="AE26" s="34">
        <v>106829</v>
      </c>
      <c r="AF26" s="35">
        <v>118709.75999999999</v>
      </c>
      <c r="AG26" s="41"/>
      <c r="AH26" s="41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</row>
    <row r="27" spans="2:57" ht="12.75" customHeight="1" x14ac:dyDescent="0.2">
      <c r="B27" s="38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41"/>
      <c r="AH27" s="41"/>
    </row>
    <row r="28" spans="2:57" s="14" customFormat="1" ht="12.75" customHeight="1" x14ac:dyDescent="0.25">
      <c r="B28" s="36" t="s">
        <v>18</v>
      </c>
      <c r="C28" s="37"/>
      <c r="D28" s="37"/>
      <c r="E28" s="37"/>
      <c r="F28" s="37"/>
      <c r="G28" s="37"/>
      <c r="H28" s="37"/>
      <c r="I28" s="37"/>
      <c r="J28" s="37">
        <v>931.67288000000008</v>
      </c>
      <c r="K28" s="37">
        <v>53163</v>
      </c>
      <c r="L28" s="37">
        <v>40814.300720000007</v>
      </c>
      <c r="M28" s="37">
        <v>51417.188330000004</v>
      </c>
      <c r="N28" s="37">
        <v>62617.098460000008</v>
      </c>
      <c r="O28" s="37">
        <v>61224</v>
      </c>
      <c r="P28" s="37">
        <v>73400.08</v>
      </c>
      <c r="Q28" s="37">
        <v>71846.87</v>
      </c>
      <c r="R28" s="37">
        <v>72718.009999999995</v>
      </c>
      <c r="S28" s="37">
        <v>83092.006053999998</v>
      </c>
      <c r="T28" s="37">
        <v>89173.197466000012</v>
      </c>
      <c r="U28" s="37">
        <f t="shared" ref="U28:AD28" si="2">+U29</f>
        <v>97672.68</v>
      </c>
      <c r="V28" s="37">
        <f t="shared" si="2"/>
        <v>113992.62</v>
      </c>
      <c r="W28" s="37">
        <f t="shared" si="2"/>
        <v>123685.8</v>
      </c>
      <c r="X28" s="37">
        <f t="shared" si="2"/>
        <v>124381</v>
      </c>
      <c r="Y28" s="37">
        <f t="shared" si="2"/>
        <v>135407</v>
      </c>
      <c r="Z28" s="37">
        <f t="shared" si="2"/>
        <v>137639.04000000001</v>
      </c>
      <c r="AA28" s="37">
        <f t="shared" si="2"/>
        <v>165508.79999999999</v>
      </c>
      <c r="AB28" s="37">
        <f t="shared" si="2"/>
        <v>143595</v>
      </c>
      <c r="AC28" s="37">
        <f t="shared" si="2"/>
        <v>155393</v>
      </c>
      <c r="AD28" s="37">
        <f t="shared" si="2"/>
        <v>156424</v>
      </c>
      <c r="AE28" s="37">
        <f>+AE29+AE30</f>
        <v>119469</v>
      </c>
      <c r="AF28" s="39">
        <f>+AF29+AF30</f>
        <v>164165.52000000002</v>
      </c>
      <c r="AG28" s="41"/>
      <c r="AH28" s="41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</row>
    <row r="29" spans="2:57" s="13" customFormat="1" ht="12.75" customHeight="1" x14ac:dyDescent="0.2">
      <c r="B29" s="38" t="s">
        <v>30</v>
      </c>
      <c r="C29" s="34"/>
      <c r="D29" s="34"/>
      <c r="E29" s="34"/>
      <c r="F29" s="34"/>
      <c r="G29" s="34"/>
      <c r="H29" s="34"/>
      <c r="I29" s="34"/>
      <c r="J29" s="34">
        <v>931.67288000000008</v>
      </c>
      <c r="K29" s="34">
        <v>53163</v>
      </c>
      <c r="L29" s="34">
        <v>40814.300720000007</v>
      </c>
      <c r="M29" s="34">
        <v>51417.188330000004</v>
      </c>
      <c r="N29" s="34">
        <v>62617.098460000008</v>
      </c>
      <c r="O29" s="34">
        <v>61224</v>
      </c>
      <c r="P29" s="34">
        <v>73400.08</v>
      </c>
      <c r="Q29" s="34">
        <v>71846.87</v>
      </c>
      <c r="R29" s="34">
        <v>72718.009999999995</v>
      </c>
      <c r="S29" s="34">
        <v>83092.006053999998</v>
      </c>
      <c r="T29" s="34">
        <v>89173.197466000012</v>
      </c>
      <c r="U29" s="34">
        <v>97672.68</v>
      </c>
      <c r="V29" s="34">
        <v>113992.62</v>
      </c>
      <c r="W29" s="34">
        <v>123685.8</v>
      </c>
      <c r="X29" s="34">
        <v>124381</v>
      </c>
      <c r="Y29" s="34">
        <v>135407</v>
      </c>
      <c r="Z29" s="34">
        <v>137639.04000000001</v>
      </c>
      <c r="AA29" s="34">
        <v>165508.79999999999</v>
      </c>
      <c r="AB29" s="34">
        <v>143595</v>
      </c>
      <c r="AC29" s="34">
        <v>155393</v>
      </c>
      <c r="AD29" s="34">
        <v>156424</v>
      </c>
      <c r="AE29" s="34">
        <v>117534</v>
      </c>
      <c r="AF29" s="35">
        <v>161388.48000000001</v>
      </c>
      <c r="AG29" s="41"/>
      <c r="AH29" s="41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</row>
    <row r="30" spans="2:57" s="13" customFormat="1" ht="12.75" customHeight="1" x14ac:dyDescent="0.2">
      <c r="B30" s="38" t="s">
        <v>29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>
        <v>1935</v>
      </c>
      <c r="AF30" s="35">
        <v>2777.04</v>
      </c>
      <c r="AG30" s="41"/>
      <c r="AH30" s="41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</row>
    <row r="31" spans="2:57" s="13" customFormat="1" ht="12.75" customHeight="1" x14ac:dyDescent="0.2">
      <c r="B31" s="38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  <c r="AG31" s="41"/>
      <c r="AH31" s="41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</row>
    <row r="32" spans="2:57" s="14" customFormat="1" ht="12.75" customHeight="1" x14ac:dyDescent="0.25">
      <c r="B32" s="36" t="s">
        <v>19</v>
      </c>
      <c r="C32" s="37">
        <v>39524.800000000003</v>
      </c>
      <c r="D32" s="37">
        <v>49355.1</v>
      </c>
      <c r="E32" s="37">
        <v>33520</v>
      </c>
      <c r="F32" s="37">
        <v>31783</v>
      </c>
      <c r="G32" s="37">
        <v>57720</v>
      </c>
      <c r="H32" s="37">
        <v>82644</v>
      </c>
      <c r="I32" s="37">
        <v>122721</v>
      </c>
      <c r="J32" s="37">
        <v>162439.87422</v>
      </c>
      <c r="K32" s="37">
        <v>225532</v>
      </c>
      <c r="L32" s="37">
        <v>508896.77623000002</v>
      </c>
      <c r="M32" s="37">
        <v>567784.24182999996</v>
      </c>
      <c r="N32" s="37">
        <v>611384.11855976994</v>
      </c>
      <c r="O32" s="37">
        <v>593840</v>
      </c>
      <c r="P32" s="37">
        <v>638515.67000000004</v>
      </c>
      <c r="Q32" s="37">
        <v>304601.65999999997</v>
      </c>
      <c r="R32" s="37">
        <v>305007.2</v>
      </c>
      <c r="S32" s="37">
        <v>351145.70187400002</v>
      </c>
      <c r="T32" s="37">
        <v>399397.058296</v>
      </c>
      <c r="U32" s="37">
        <f t="shared" ref="U32:AF32" si="3">SUM(U33:U40)</f>
        <v>462123.89999999997</v>
      </c>
      <c r="V32" s="37">
        <f t="shared" si="3"/>
        <v>558815.6</v>
      </c>
      <c r="W32" s="37">
        <f t="shared" si="3"/>
        <v>713625.22</v>
      </c>
      <c r="X32" s="37">
        <f t="shared" si="3"/>
        <v>826681</v>
      </c>
      <c r="Y32" s="37">
        <f t="shared" si="3"/>
        <v>966887</v>
      </c>
      <c r="Z32" s="37">
        <f t="shared" si="3"/>
        <v>1082892.1600000001</v>
      </c>
      <c r="AA32" s="37">
        <f t="shared" si="3"/>
        <v>1225356.72</v>
      </c>
      <c r="AB32" s="37">
        <f t="shared" si="3"/>
        <v>1421965</v>
      </c>
      <c r="AC32" s="37">
        <f t="shared" si="3"/>
        <v>1620550</v>
      </c>
      <c r="AD32" s="37">
        <f t="shared" si="3"/>
        <v>1776637</v>
      </c>
      <c r="AE32" s="37">
        <f t="shared" si="3"/>
        <v>1936295</v>
      </c>
      <c r="AF32" s="39">
        <f t="shared" si="3"/>
        <v>2293598.4</v>
      </c>
      <c r="AG32" s="41"/>
      <c r="AH32" s="41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</row>
    <row r="33" spans="2:57" s="13" customFormat="1" ht="12.75" customHeight="1" x14ac:dyDescent="0.2">
      <c r="B33" s="38" t="s">
        <v>6</v>
      </c>
      <c r="C33" s="34">
        <v>1185.7</v>
      </c>
      <c r="D33" s="34">
        <v>1010.8</v>
      </c>
      <c r="E33" s="34">
        <v>3584.5</v>
      </c>
      <c r="F33" s="34">
        <v>866.2</v>
      </c>
      <c r="G33" s="34">
        <v>4932.7</v>
      </c>
      <c r="H33" s="34">
        <v>3368</v>
      </c>
      <c r="I33" s="34">
        <v>10189</v>
      </c>
      <c r="J33" s="34">
        <v>15842.298640000001</v>
      </c>
      <c r="K33" s="34">
        <v>16584</v>
      </c>
      <c r="L33" s="34">
        <v>26315.6351</v>
      </c>
      <c r="M33" s="34">
        <v>32175</v>
      </c>
      <c r="N33" s="34">
        <v>41290.473069999993</v>
      </c>
      <c r="O33" s="34">
        <v>49680</v>
      </c>
      <c r="P33" s="34">
        <v>58475.82</v>
      </c>
      <c r="Q33" s="34">
        <v>68531.210000000006</v>
      </c>
      <c r="R33" s="34">
        <v>77638.83</v>
      </c>
      <c r="S33" s="34">
        <v>93501.540047000002</v>
      </c>
      <c r="T33" s="34">
        <v>116120.82396799998</v>
      </c>
      <c r="U33" s="34">
        <v>154247.1</v>
      </c>
      <c r="V33" s="34">
        <v>162280.16</v>
      </c>
      <c r="W33" s="34">
        <v>171246.18</v>
      </c>
      <c r="X33" s="34">
        <f>182015+13663</f>
        <v>195678</v>
      </c>
      <c r="Y33" s="34">
        <f>199361+19713</f>
        <v>219074</v>
      </c>
      <c r="Z33" s="34">
        <v>246980.58</v>
      </c>
      <c r="AA33" s="34">
        <v>254951.76</v>
      </c>
      <c r="AB33" s="34">
        <f>236368+51729</f>
        <v>288097</v>
      </c>
      <c r="AC33" s="34">
        <v>310545</v>
      </c>
      <c r="AD33" s="34">
        <f>204614+80258</f>
        <v>284872</v>
      </c>
      <c r="AE33" s="34">
        <v>334324</v>
      </c>
      <c r="AF33" s="35">
        <v>369624.72</v>
      </c>
      <c r="AG33" s="41"/>
      <c r="AH33" s="41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</row>
    <row r="34" spans="2:57" s="13" customFormat="1" ht="12.75" customHeight="1" x14ac:dyDescent="0.2">
      <c r="B34" s="38" t="s">
        <v>7</v>
      </c>
      <c r="C34" s="34">
        <v>9778.9</v>
      </c>
      <c r="D34" s="34">
        <v>11674.6</v>
      </c>
      <c r="E34" s="34">
        <v>8069.4</v>
      </c>
      <c r="F34" s="34">
        <v>10212.700000000001</v>
      </c>
      <c r="G34" s="34">
        <v>12272</v>
      </c>
      <c r="H34" s="34">
        <v>20104</v>
      </c>
      <c r="I34" s="34">
        <v>13833</v>
      </c>
      <c r="J34" s="34">
        <v>14625.65005</v>
      </c>
      <c r="K34" s="34">
        <v>16061</v>
      </c>
      <c r="L34" s="34">
        <v>19429.190010000002</v>
      </c>
      <c r="M34" s="34">
        <v>21468.642270000004</v>
      </c>
      <c r="N34" s="34">
        <v>19134.664340000003</v>
      </c>
      <c r="O34" s="34">
        <v>15536</v>
      </c>
      <c r="P34" s="34">
        <v>19277.830000000002</v>
      </c>
      <c r="Q34" s="34">
        <v>20885.63</v>
      </c>
      <c r="R34" s="34">
        <v>21627.91</v>
      </c>
      <c r="S34" s="34">
        <v>26115.337491000002</v>
      </c>
      <c r="T34" s="34">
        <v>28144.533602</v>
      </c>
      <c r="U34" s="34">
        <v>35610.26</v>
      </c>
      <c r="V34" s="34">
        <v>42710.36</v>
      </c>
      <c r="W34" s="34">
        <v>54516.42</v>
      </c>
      <c r="X34" s="34">
        <v>69247</v>
      </c>
      <c r="Y34" s="34">
        <v>77103</v>
      </c>
      <c r="Z34" s="34">
        <v>82121.06</v>
      </c>
      <c r="AA34" s="34">
        <v>92929.919999999998</v>
      </c>
      <c r="AB34" s="34">
        <v>98687</v>
      </c>
      <c r="AC34" s="34">
        <v>113210</v>
      </c>
      <c r="AD34" s="34">
        <v>149740</v>
      </c>
      <c r="AE34" s="34">
        <v>141539</v>
      </c>
      <c r="AF34" s="35">
        <v>154553.76</v>
      </c>
      <c r="AG34" s="41"/>
      <c r="AH34" s="41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</row>
    <row r="35" spans="2:57" s="13" customFormat="1" ht="12.75" customHeight="1" x14ac:dyDescent="0.2">
      <c r="B35" s="38" t="s">
        <v>8</v>
      </c>
      <c r="C35" s="34">
        <v>3810.1</v>
      </c>
      <c r="D35" s="34">
        <v>2623.6</v>
      </c>
      <c r="E35" s="34">
        <v>2408</v>
      </c>
      <c r="F35" s="34">
        <v>3.2</v>
      </c>
      <c r="G35" s="34">
        <v>17839.8</v>
      </c>
      <c r="H35" s="34">
        <v>17112</v>
      </c>
      <c r="I35" s="34">
        <v>19443</v>
      </c>
      <c r="J35" s="34">
        <v>19593.92553</v>
      </c>
      <c r="K35" s="34">
        <v>19510</v>
      </c>
      <c r="L35" s="34">
        <v>24436.447349999999</v>
      </c>
      <c r="M35" s="34">
        <v>10596.572279999998</v>
      </c>
      <c r="N35" s="34">
        <v>11233.561920000004</v>
      </c>
      <c r="O35" s="34">
        <v>10960</v>
      </c>
      <c r="P35" s="34">
        <v>14583.27</v>
      </c>
      <c r="Q35" s="34">
        <v>16177.09</v>
      </c>
      <c r="R35" s="34">
        <v>15264.3</v>
      </c>
      <c r="S35" s="34">
        <v>16900.2287</v>
      </c>
      <c r="T35" s="34">
        <v>16030.263228000002</v>
      </c>
      <c r="U35" s="34">
        <v>17081.400000000001</v>
      </c>
      <c r="V35" s="34">
        <v>18384.8</v>
      </c>
      <c r="W35" s="34">
        <v>24332.42</v>
      </c>
      <c r="X35" s="34">
        <v>30583</v>
      </c>
      <c r="Y35" s="34">
        <v>32826</v>
      </c>
      <c r="Z35" s="34">
        <v>39788</v>
      </c>
      <c r="AA35" s="34">
        <v>39059.519999999997</v>
      </c>
      <c r="AB35" s="34">
        <v>42072</v>
      </c>
      <c r="AC35" s="34">
        <v>43945</v>
      </c>
      <c r="AD35" s="34">
        <v>39071</v>
      </c>
      <c r="AE35" s="34">
        <v>40187</v>
      </c>
      <c r="AF35" s="35">
        <v>43820.160000000003</v>
      </c>
      <c r="AG35" s="41"/>
      <c r="AH35" s="41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</row>
    <row r="36" spans="2:57" s="13" customFormat="1" ht="12.75" customHeight="1" x14ac:dyDescent="0.2">
      <c r="B36" s="38" t="s">
        <v>9</v>
      </c>
      <c r="C36" s="34">
        <v>4057.6</v>
      </c>
      <c r="D36" s="34">
        <v>2162.1</v>
      </c>
      <c r="E36" s="34">
        <v>2005</v>
      </c>
      <c r="F36" s="34">
        <v>1358.4</v>
      </c>
      <c r="G36" s="34">
        <v>1075.3</v>
      </c>
      <c r="H36" s="34">
        <v>1152</v>
      </c>
      <c r="I36" s="34">
        <v>736</v>
      </c>
      <c r="J36" s="34"/>
      <c r="K36" s="34">
        <v>156</v>
      </c>
      <c r="L36" s="34">
        <v>269.92695000000003</v>
      </c>
      <c r="M36" s="34">
        <v>498</v>
      </c>
      <c r="N36" s="34">
        <v>1520.07891</v>
      </c>
      <c r="O36" s="34">
        <v>1000</v>
      </c>
      <c r="P36" s="34">
        <v>3037.19</v>
      </c>
      <c r="Q36" s="34">
        <v>2763.05</v>
      </c>
      <c r="R36" s="34">
        <v>2530.11</v>
      </c>
      <c r="S36" s="34">
        <v>369.96969100000007</v>
      </c>
      <c r="T36" s="34">
        <v>475.00691199999994</v>
      </c>
      <c r="U36" s="34">
        <v>960.4</v>
      </c>
      <c r="V36" s="34">
        <v>1502.34</v>
      </c>
      <c r="W36" s="34">
        <v>1996.26</v>
      </c>
      <c r="X36" s="34">
        <v>2794</v>
      </c>
      <c r="Y36" s="34">
        <v>3114</v>
      </c>
      <c r="Z36" s="34">
        <v>2977.24</v>
      </c>
      <c r="AA36" s="34">
        <v>2498.64</v>
      </c>
      <c r="AB36" s="34">
        <v>4582</v>
      </c>
      <c r="AC36" s="34">
        <v>9919</v>
      </c>
      <c r="AD36" s="34">
        <v>11536</v>
      </c>
      <c r="AE36" s="34">
        <v>13830</v>
      </c>
      <c r="AF36" s="35">
        <v>24304.32</v>
      </c>
      <c r="AG36" s="41"/>
      <c r="AH36" s="41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</row>
    <row r="37" spans="2:57" s="13" customFormat="1" ht="12.75" customHeight="1" x14ac:dyDescent="0.2">
      <c r="B37" s="38" t="s">
        <v>14</v>
      </c>
      <c r="C37" s="34">
        <v>19519.900000000001</v>
      </c>
      <c r="D37" s="34">
        <v>28777.7</v>
      </c>
      <c r="E37" s="34">
        <v>15167.7</v>
      </c>
      <c r="F37" s="34">
        <v>11857.5</v>
      </c>
      <c r="G37" s="34">
        <v>16131</v>
      </c>
      <c r="H37" s="34">
        <v>28358</v>
      </c>
      <c r="I37" s="34">
        <v>43544</v>
      </c>
      <c r="J37" s="34">
        <v>72420</v>
      </c>
      <c r="K37" s="34">
        <v>92209</v>
      </c>
      <c r="L37" s="34">
        <v>89791.284870000003</v>
      </c>
      <c r="M37" s="34">
        <v>101937</v>
      </c>
      <c r="N37" s="34">
        <v>97858.103319770002</v>
      </c>
      <c r="O37" s="34">
        <v>42680</v>
      </c>
      <c r="P37" s="34">
        <v>35090.25</v>
      </c>
      <c r="Q37" s="34">
        <v>33466.97</v>
      </c>
      <c r="R37" s="34">
        <v>33393.269999999997</v>
      </c>
      <c r="S37" s="34">
        <v>35624.456216000006</v>
      </c>
      <c r="T37" s="34">
        <v>41050.154825999998</v>
      </c>
      <c r="U37" s="34">
        <v>43581.58</v>
      </c>
      <c r="V37" s="34">
        <v>66761.52</v>
      </c>
      <c r="W37" s="34">
        <v>75391.399999999994</v>
      </c>
      <c r="X37" s="34">
        <v>93411</v>
      </c>
      <c r="Y37" s="34">
        <v>114003</v>
      </c>
      <c r="Z37" s="34">
        <v>131780.6</v>
      </c>
      <c r="AA37" s="34">
        <v>154616.4</v>
      </c>
      <c r="AB37" s="34">
        <v>138165</v>
      </c>
      <c r="AC37" s="34">
        <v>155324</v>
      </c>
      <c r="AD37" s="34">
        <v>191162</v>
      </c>
      <c r="AE37" s="34">
        <v>203135</v>
      </c>
      <c r="AF37" s="35">
        <v>209670</v>
      </c>
      <c r="AG37" s="41"/>
      <c r="AH37" s="41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</row>
    <row r="38" spans="2:57" s="13" customFormat="1" ht="12.75" customHeight="1" x14ac:dyDescent="0.2">
      <c r="B38" s="38" t="s">
        <v>11</v>
      </c>
      <c r="C38" s="34">
        <v>1172.5999999999999</v>
      </c>
      <c r="D38" s="34">
        <v>2314.6</v>
      </c>
      <c r="E38" s="34">
        <v>631.9</v>
      </c>
      <c r="F38" s="34">
        <v>4349.5</v>
      </c>
      <c r="G38" s="34">
        <v>1146.4000000000001</v>
      </c>
      <c r="H38" s="34">
        <v>10991</v>
      </c>
      <c r="I38" s="34">
        <v>33148</v>
      </c>
      <c r="J38" s="34">
        <v>39958</v>
      </c>
      <c r="K38" s="34">
        <v>45988</v>
      </c>
      <c r="L38" s="34">
        <v>47218.729019999999</v>
      </c>
      <c r="M38" s="34">
        <v>47134.08365</v>
      </c>
      <c r="N38" s="34">
        <v>55158.289380000009</v>
      </c>
      <c r="O38" s="34">
        <v>70240</v>
      </c>
      <c r="P38" s="34">
        <v>82511.649999999994</v>
      </c>
      <c r="Q38" s="34">
        <v>95147.33</v>
      </c>
      <c r="R38" s="34">
        <v>108989.89</v>
      </c>
      <c r="S38" s="34">
        <v>135745.45614399997</v>
      </c>
      <c r="T38" s="34">
        <v>164879.41445800001</v>
      </c>
      <c r="U38" s="34">
        <v>198658.74</v>
      </c>
      <c r="V38" s="34">
        <v>263218.2</v>
      </c>
      <c r="W38" s="34">
        <v>386142.54</v>
      </c>
      <c r="X38" s="34">
        <v>434557</v>
      </c>
      <c r="Y38" s="34">
        <v>520502</v>
      </c>
      <c r="Z38" s="34">
        <v>577900.12</v>
      </c>
      <c r="AA38" s="34">
        <v>675488.88</v>
      </c>
      <c r="AB38" s="34">
        <v>840677</v>
      </c>
      <c r="AC38" s="34">
        <v>974580</v>
      </c>
      <c r="AD38" s="34">
        <v>1083047</v>
      </c>
      <c r="AE38" s="34">
        <v>1183945</v>
      </c>
      <c r="AF38" s="35">
        <v>1471023.84</v>
      </c>
      <c r="AG38" s="41"/>
      <c r="AH38" s="41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</row>
    <row r="39" spans="2:57" s="13" customFormat="1" ht="15" x14ac:dyDescent="0.2">
      <c r="B39" s="38" t="s">
        <v>23</v>
      </c>
      <c r="C39" s="34"/>
      <c r="D39" s="34">
        <v>791.7</v>
      </c>
      <c r="E39" s="34">
        <v>1653.5</v>
      </c>
      <c r="F39" s="34">
        <v>3135.5</v>
      </c>
      <c r="G39" s="34">
        <v>4322.8</v>
      </c>
      <c r="H39" s="34">
        <v>1559</v>
      </c>
      <c r="I39" s="34">
        <v>1343</v>
      </c>
      <c r="J39" s="34"/>
      <c r="K39" s="34"/>
      <c r="L39" s="34"/>
      <c r="M39" s="34"/>
      <c r="N39" s="34"/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/>
      <c r="Y39" s="34"/>
      <c r="Z39" s="34">
        <v>1344.56</v>
      </c>
      <c r="AA39" s="34">
        <v>3932.4</v>
      </c>
      <c r="AB39" s="34">
        <v>9305</v>
      </c>
      <c r="AC39" s="34">
        <v>12526</v>
      </c>
      <c r="AD39" s="34">
        <v>17073</v>
      </c>
      <c r="AE39" s="34">
        <v>19224</v>
      </c>
      <c r="AF39" s="35">
        <v>20518.080000000002</v>
      </c>
      <c r="AG39" s="41"/>
      <c r="AH39" s="41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</row>
    <row r="40" spans="2:57" s="13" customFormat="1" ht="12.75" customHeight="1" x14ac:dyDescent="0.2">
      <c r="B40" s="38" t="s">
        <v>15</v>
      </c>
      <c r="C40" s="34"/>
      <c r="D40" s="34"/>
      <c r="E40" s="34"/>
      <c r="F40" s="34"/>
      <c r="G40" s="34"/>
      <c r="H40" s="34"/>
      <c r="I40" s="34">
        <v>485</v>
      </c>
      <c r="J40" s="34"/>
      <c r="K40" s="34">
        <v>35024</v>
      </c>
      <c r="L40" s="34">
        <v>301435.56293000001</v>
      </c>
      <c r="M40" s="34">
        <v>353974.94362999999</v>
      </c>
      <c r="N40" s="34">
        <v>385188.94761999993</v>
      </c>
      <c r="O40" s="34">
        <v>403744</v>
      </c>
      <c r="P40" s="34">
        <v>425539.66</v>
      </c>
      <c r="Q40" s="34">
        <v>67630.38</v>
      </c>
      <c r="R40" s="34">
        <v>45562.89</v>
      </c>
      <c r="S40" s="34">
        <v>42888.713584999998</v>
      </c>
      <c r="T40" s="34">
        <v>32696.861301999994</v>
      </c>
      <c r="U40" s="34">
        <v>11984.42</v>
      </c>
      <c r="V40" s="34">
        <v>3958.22</v>
      </c>
      <c r="W40" s="34">
        <v>0</v>
      </c>
      <c r="X40" s="34">
        <v>411</v>
      </c>
      <c r="Y40" s="34">
        <v>265</v>
      </c>
      <c r="Z40" s="34">
        <v>0</v>
      </c>
      <c r="AA40" s="34">
        <v>1879.2</v>
      </c>
      <c r="AB40" s="34">
        <v>380</v>
      </c>
      <c r="AC40" s="34">
        <v>501</v>
      </c>
      <c r="AD40" s="34">
        <v>136</v>
      </c>
      <c r="AE40" s="34">
        <v>111</v>
      </c>
      <c r="AF40" s="35">
        <v>83.52</v>
      </c>
      <c r="AG40" s="41"/>
      <c r="AH40" s="41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</row>
    <row r="41" spans="2:57" s="13" customFormat="1" ht="12.75" customHeight="1" x14ac:dyDescent="0.2">
      <c r="B41" s="38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5"/>
      <c r="AG41" s="41"/>
      <c r="AH41" s="41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</row>
    <row r="42" spans="2:57" s="13" customFormat="1" ht="12.75" customHeight="1" x14ac:dyDescent="0.2">
      <c r="B42" s="38" t="s">
        <v>33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5">
        <v>222.72</v>
      </c>
      <c r="AG42" s="41"/>
      <c r="AH42" s="41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</row>
    <row r="43" spans="2:57" s="13" customFormat="1" ht="12.75" customHeight="1" x14ac:dyDescent="0.2">
      <c r="B43" s="38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5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</row>
    <row r="44" spans="2:57" s="13" customFormat="1" ht="12.75" customHeight="1" x14ac:dyDescent="0.2">
      <c r="B44" s="40" t="s">
        <v>26</v>
      </c>
      <c r="C44" s="3"/>
      <c r="D44" s="3"/>
      <c r="E44" s="3"/>
      <c r="F44" s="3"/>
      <c r="G44" s="3"/>
      <c r="K44" s="3"/>
      <c r="L44" s="15"/>
      <c r="M44" s="7"/>
      <c r="T44" s="21"/>
      <c r="U44" s="21"/>
      <c r="V44" s="21"/>
      <c r="W44" s="21"/>
      <c r="X44" s="21"/>
      <c r="Y44" s="21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</row>
    <row r="45" spans="2:57" s="13" customFormat="1" ht="12.75" customHeight="1" x14ac:dyDescent="0.2">
      <c r="B45" s="40" t="s">
        <v>25</v>
      </c>
      <c r="C45" s="3"/>
      <c r="D45" s="3"/>
      <c r="E45" s="3"/>
      <c r="F45" s="3"/>
      <c r="G45" s="3"/>
      <c r="K45" s="4"/>
      <c r="L45" s="6"/>
      <c r="M45" s="8"/>
      <c r="T45" s="21"/>
      <c r="U45" s="21"/>
      <c r="V45" s="21"/>
      <c r="W45" s="21"/>
      <c r="X45" s="21"/>
      <c r="Y45" s="21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</row>
    <row r="46" spans="2:57" s="13" customFormat="1" ht="12.75" customHeight="1" x14ac:dyDescent="0.2">
      <c r="B46" s="40"/>
      <c r="C46" s="4"/>
      <c r="D46" s="4"/>
      <c r="E46" s="4"/>
      <c r="F46" s="4"/>
      <c r="G46" s="4"/>
      <c r="J46" s="16"/>
      <c r="K46" s="17"/>
      <c r="L46" s="6"/>
      <c r="M46" s="8"/>
      <c r="T46" s="21"/>
      <c r="U46" s="21"/>
      <c r="V46" s="21"/>
      <c r="W46" s="21"/>
      <c r="X46" s="21"/>
      <c r="Y46" s="21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</row>
    <row r="47" spans="2:57" s="13" customFormat="1" ht="12.75" hidden="1" customHeight="1" x14ac:dyDescent="0.2">
      <c r="B47" s="27" t="s">
        <v>20</v>
      </c>
      <c r="C47" s="4"/>
      <c r="D47" s="4"/>
      <c r="E47" s="4"/>
      <c r="F47" s="4"/>
      <c r="G47" s="4"/>
      <c r="J47" s="16"/>
      <c r="K47" s="17"/>
      <c r="L47" s="6"/>
      <c r="M47" s="8"/>
      <c r="T47" s="21"/>
      <c r="U47" s="21"/>
      <c r="V47" s="21"/>
      <c r="W47" s="21"/>
      <c r="X47" s="21"/>
      <c r="Y47" s="21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</row>
    <row r="48" spans="2:57" s="13" customFormat="1" ht="12.75" hidden="1" customHeight="1" x14ac:dyDescent="0.2">
      <c r="B48" s="27" t="s">
        <v>21</v>
      </c>
      <c r="C48" s="4"/>
      <c r="D48" s="4"/>
      <c r="E48" s="4"/>
      <c r="F48" s="4"/>
      <c r="G48" s="4"/>
      <c r="L48" s="5"/>
      <c r="M48" s="5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</row>
    <row r="49" spans="2:57" s="13" customFormat="1" ht="12.75" customHeight="1" x14ac:dyDescent="0.2">
      <c r="B49" s="28"/>
      <c r="J49" s="26"/>
      <c r="L49" s="5"/>
      <c r="M49" s="5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</row>
    <row r="50" spans="2:57" s="13" customFormat="1" ht="12.75" customHeight="1" x14ac:dyDescent="0.2">
      <c r="L50" s="5"/>
      <c r="M50" s="5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</row>
    <row r="51" spans="2:57" s="13" customFormat="1" ht="12.75" customHeight="1" x14ac:dyDescent="0.2">
      <c r="L51" s="5"/>
      <c r="M51" s="5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</row>
    <row r="52" spans="2:57" s="13" customFormat="1" ht="12.75" customHeight="1" x14ac:dyDescent="0.2">
      <c r="L52" s="5"/>
      <c r="M52" s="5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</row>
    <row r="53" spans="2:57" s="13" customFormat="1" ht="12.75" customHeight="1" x14ac:dyDescent="0.2">
      <c r="L53" s="5"/>
      <c r="M53" s="5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</row>
    <row r="54" spans="2:57" s="13" customFormat="1" ht="12.75" customHeight="1" x14ac:dyDescent="0.2">
      <c r="L54" s="5"/>
      <c r="M54" s="5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</row>
    <row r="55" spans="2:57" s="13" customFormat="1" ht="12.75" customHeight="1" x14ac:dyDescent="0.2">
      <c r="L55" s="5"/>
      <c r="M55" s="5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</row>
    <row r="56" spans="2:57" s="13" customFormat="1" ht="12.75" customHeight="1" x14ac:dyDescent="0.2">
      <c r="L56" s="5"/>
      <c r="M56" s="5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</row>
    <row r="57" spans="2:57" s="13" customFormat="1" ht="12.75" customHeight="1" x14ac:dyDescent="0.2">
      <c r="L57" s="5"/>
      <c r="M57" s="5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</row>
    <row r="58" spans="2:57" s="13" customFormat="1" ht="12.75" customHeight="1" x14ac:dyDescent="0.2">
      <c r="L58" s="5"/>
      <c r="M58" s="5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</row>
    <row r="59" spans="2:57" s="13" customFormat="1" ht="12.75" customHeight="1" x14ac:dyDescent="0.2">
      <c r="L59" s="5"/>
      <c r="M59" s="5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</row>
    <row r="60" spans="2:57" s="13" customFormat="1" ht="12.75" customHeight="1" x14ac:dyDescent="0.2">
      <c r="L60" s="5"/>
      <c r="M60" s="5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2:57" s="13" customFormat="1" ht="12.75" customHeight="1" x14ac:dyDescent="0.2">
      <c r="L61" s="5"/>
      <c r="M61" s="5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2:57" s="13" customFormat="1" ht="12.75" customHeight="1" x14ac:dyDescent="0.2">
      <c r="L62" s="5"/>
      <c r="M62" s="5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</row>
    <row r="63" spans="2:57" s="13" customFormat="1" ht="12.75" customHeight="1" x14ac:dyDescent="0.2">
      <c r="L63" s="5"/>
      <c r="M63" s="5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</row>
    <row r="64" spans="2:57" s="13" customFormat="1" ht="12.75" customHeight="1" x14ac:dyDescent="0.2">
      <c r="L64" s="5"/>
      <c r="M64" s="5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</row>
    <row r="65" spans="2:57" s="13" customFormat="1" ht="12.75" customHeight="1" x14ac:dyDescent="0.2">
      <c r="L65" s="5"/>
      <c r="M65" s="5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pans="2:57" s="13" customFormat="1" ht="12.75" customHeight="1" x14ac:dyDescent="0.2">
      <c r="L66" s="5"/>
      <c r="M66" s="5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2:57" s="13" customFormat="1" ht="12.75" customHeight="1" x14ac:dyDescent="0.2">
      <c r="L67" s="5"/>
      <c r="M67" s="5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pans="2:57" s="13" customFormat="1" ht="12.75" customHeight="1" x14ac:dyDescent="0.2">
      <c r="L68" s="5"/>
      <c r="M68" s="5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2:57" s="13" customFormat="1" ht="12.75" customHeight="1" x14ac:dyDescent="0.2">
      <c r="L69" s="5"/>
      <c r="M69" s="5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</row>
    <row r="70" spans="2:57" s="13" customFormat="1" ht="12.75" customHeight="1" x14ac:dyDescent="0.2">
      <c r="L70" s="5"/>
      <c r="M70" s="5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</row>
    <row r="71" spans="2:57" s="13" customFormat="1" ht="12.75" customHeight="1" x14ac:dyDescent="0.2">
      <c r="L71" s="5"/>
      <c r="M71" s="5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</row>
    <row r="72" spans="2:57" s="13" customFormat="1" ht="12.7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5"/>
      <c r="M72" s="5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</row>
    <row r="73" spans="2:57" s="13" customFormat="1" ht="12.75" customHeight="1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5"/>
      <c r="M73" s="5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</row>
    <row r="74" spans="2:57" s="13" customFormat="1" ht="12.75" customHeight="1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5"/>
      <c r="M74" s="5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</row>
    <row r="75" spans="2:57" s="13" customFormat="1" ht="12.75" customHeight="1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8"/>
      <c r="M75" s="3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</row>
    <row r="76" spans="2:57" s="13" customFormat="1" ht="12.75" customHeight="1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8"/>
      <c r="M76" s="3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</row>
    <row r="77" spans="2:57" s="13" customFormat="1" ht="12.75" customHeight="1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8"/>
      <c r="M77" s="3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</row>
    <row r="78" spans="2:57" s="13" customFormat="1" ht="12.75" customHeight="1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8"/>
      <c r="M78" s="3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</row>
    <row r="79" spans="2:57" s="13" customFormat="1" ht="12.75" customHeight="1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8"/>
      <c r="M79" s="3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</row>
    <row r="80" spans="2:57" s="13" customFormat="1" ht="12.75" customHeight="1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8"/>
      <c r="M80" s="3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</row>
    <row r="81" spans="2:57" s="13" customFormat="1" ht="12.75" customHeight="1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8"/>
      <c r="M81" s="3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</row>
    <row r="82" spans="2:57" s="13" customFormat="1" ht="12.75" customHeight="1" x14ac:dyDescent="0.2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8"/>
      <c r="M82" s="3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</row>
    <row r="83" spans="2:57" s="13" customFormat="1" ht="12.75" customHeight="1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8"/>
      <c r="M83" s="3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</row>
    <row r="84" spans="2:57" s="13" customFormat="1" ht="12.75" customHeight="1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8"/>
      <c r="M84" s="3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</row>
    <row r="85" spans="2:57" s="13" customFormat="1" ht="12.75" customHeight="1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8"/>
      <c r="M85" s="3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</row>
    <row r="86" spans="2:57" s="13" customFormat="1" ht="12.75" customHeight="1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8"/>
      <c r="M86" s="3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</row>
    <row r="87" spans="2:57" s="13" customFormat="1" ht="12.75" customHeight="1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8"/>
      <c r="M87" s="3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</row>
    <row r="88" spans="2:57" s="13" customFormat="1" ht="12.75" customHeight="1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8"/>
      <c r="M88" s="3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</row>
    <row r="89" spans="2:57" s="13" customFormat="1" ht="12.75" customHeight="1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8"/>
      <c r="M89" s="3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</row>
    <row r="90" spans="2:57" s="13" customFormat="1" ht="12.75" customHeight="1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8"/>
      <c r="M90" s="3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</row>
    <row r="91" spans="2:57" s="13" customFormat="1" ht="12.75" customHeight="1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8"/>
      <c r="M91" s="3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</row>
    <row r="92" spans="2:57" s="13" customFormat="1" ht="12.75" customHeight="1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8"/>
      <c r="M92" s="3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</row>
    <row r="93" spans="2:57" s="13" customFormat="1" ht="12.75" customHeight="1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8"/>
      <c r="M93" s="3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</row>
    <row r="94" spans="2:57" s="13" customFormat="1" ht="12.75" customHeight="1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8"/>
      <c r="M94" s="3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</row>
    <row r="95" spans="2:57" s="13" customFormat="1" ht="12.75" customHeight="1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8"/>
      <c r="M95" s="3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</row>
    <row r="96" spans="2:57" s="13" customFormat="1" ht="12.75" customHeight="1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8"/>
      <c r="M96" s="3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</row>
    <row r="97" spans="2:57" s="13" customFormat="1" ht="12.75" customHeight="1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8"/>
      <c r="M97" s="3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</row>
    <row r="98" spans="2:57" s="13" customFormat="1" ht="12.75" customHeight="1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8"/>
      <c r="M98" s="3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</row>
    <row r="99" spans="2:57" s="13" customFormat="1" ht="12.75" customHeight="1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8"/>
      <c r="M99" s="3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</row>
    <row r="100" spans="2:57" s="13" customFormat="1" ht="12.75" customHeight="1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8"/>
      <c r="M100" s="3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</row>
    <row r="101" spans="2:57" s="13" customFormat="1" ht="12.75" customHeight="1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8"/>
      <c r="M101" s="3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</row>
    <row r="102" spans="2:57" s="13" customFormat="1" ht="12.75" customHeight="1" x14ac:dyDescent="0.2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8"/>
      <c r="M102" s="3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</row>
    <row r="103" spans="2:57" s="13" customFormat="1" ht="12.75" customHeight="1" x14ac:dyDescent="0.2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8"/>
      <c r="M103" s="3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</row>
    <row r="104" spans="2:57" s="13" customFormat="1" ht="12.75" customHeight="1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8"/>
      <c r="M104" s="3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</row>
    <row r="105" spans="2:57" ht="12.75" customHeight="1" x14ac:dyDescent="0.2">
      <c r="L105" s="12"/>
      <c r="M105" s="19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</row>
    <row r="106" spans="2:57" ht="12.75" customHeight="1" x14ac:dyDescent="0.2">
      <c r="L106" s="12"/>
      <c r="M106" s="19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</row>
    <row r="107" spans="2:57" ht="12.75" customHeight="1" x14ac:dyDescent="0.2">
      <c r="L107" s="12"/>
      <c r="M107" s="19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</row>
    <row r="108" spans="2:57" ht="12.75" customHeight="1" x14ac:dyDescent="0.2"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</row>
    <row r="109" spans="2:57" ht="12.75" customHeight="1" x14ac:dyDescent="0.2"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</row>
    <row r="110" spans="2:57" ht="12.75" customHeight="1" x14ac:dyDescent="0.2"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</row>
    <row r="111" spans="2:57" ht="12.75" customHeight="1" x14ac:dyDescent="0.2"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</row>
    <row r="112" spans="2:57" ht="12.75" customHeight="1" x14ac:dyDescent="0.2"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</row>
    <row r="113" spans="20:57" ht="12.75" customHeight="1" x14ac:dyDescent="0.2"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</row>
    <row r="114" spans="20:57" ht="12.75" customHeight="1" x14ac:dyDescent="0.2"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</row>
    <row r="115" spans="20:57" ht="12.75" customHeight="1" x14ac:dyDescent="0.2"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</row>
    <row r="116" spans="20:57" ht="12.75" customHeight="1" x14ac:dyDescent="0.2"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</row>
    <row r="117" spans="20:57" ht="12.75" customHeight="1" x14ac:dyDescent="0.2"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</row>
    <row r="118" spans="20:57" ht="12.75" customHeight="1" x14ac:dyDescent="0.2"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</row>
    <row r="119" spans="20:57" ht="12.75" customHeight="1" x14ac:dyDescent="0.2"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</row>
    <row r="120" spans="20:57" ht="12.75" customHeight="1" x14ac:dyDescent="0.2"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</row>
    <row r="121" spans="20:57" ht="12.75" customHeight="1" x14ac:dyDescent="0.2"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</row>
    <row r="122" spans="20:57" ht="12.75" customHeight="1" x14ac:dyDescent="0.2"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</row>
    <row r="123" spans="20:57" ht="12.75" customHeight="1" x14ac:dyDescent="0.2"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</row>
    <row r="124" spans="20:57" ht="12.75" customHeight="1" x14ac:dyDescent="0.2"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</row>
    <row r="125" spans="20:57" ht="12.75" customHeight="1" x14ac:dyDescent="0.2"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</row>
    <row r="126" spans="20:57" ht="12.75" customHeight="1" x14ac:dyDescent="0.2"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</row>
    <row r="127" spans="20:57" ht="12.75" customHeight="1" x14ac:dyDescent="0.2"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</row>
    <row r="128" spans="20:57" ht="12.75" customHeight="1" x14ac:dyDescent="0.2"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</row>
    <row r="129" spans="20:57" ht="12.75" customHeight="1" x14ac:dyDescent="0.2"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</row>
    <row r="130" spans="20:57" ht="12.75" customHeight="1" x14ac:dyDescent="0.2"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</row>
    <row r="131" spans="20:57" ht="12.75" customHeight="1" x14ac:dyDescent="0.2"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</row>
    <row r="132" spans="20:57" ht="12.75" customHeight="1" x14ac:dyDescent="0.2"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</row>
    <row r="133" spans="20:57" ht="12.75" customHeight="1" x14ac:dyDescent="0.2"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</row>
    <row r="134" spans="20:57" ht="12.75" customHeight="1" x14ac:dyDescent="0.2"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</row>
    <row r="135" spans="20:57" ht="12.75" customHeight="1" x14ac:dyDescent="0.2"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</row>
    <row r="136" spans="20:57" ht="12.75" customHeight="1" x14ac:dyDescent="0.2"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</row>
    <row r="137" spans="20:57" ht="12.75" customHeight="1" x14ac:dyDescent="0.2"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</row>
    <row r="138" spans="20:57" ht="12.75" customHeight="1" x14ac:dyDescent="0.2"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</row>
    <row r="139" spans="20:57" ht="12.75" customHeight="1" x14ac:dyDescent="0.2"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</row>
    <row r="140" spans="20:57" ht="12.75" customHeight="1" x14ac:dyDescent="0.2"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</row>
    <row r="141" spans="20:57" ht="12.75" customHeight="1" x14ac:dyDescent="0.2"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</row>
    <row r="142" spans="20:57" ht="12.75" customHeight="1" x14ac:dyDescent="0.2"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</row>
    <row r="143" spans="20:57" ht="12.75" customHeight="1" x14ac:dyDescent="0.2"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</row>
    <row r="144" spans="20:57" ht="12.75" customHeight="1" x14ac:dyDescent="0.2"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</row>
    <row r="145" spans="20:57" ht="12.75" customHeight="1" x14ac:dyDescent="0.2"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</row>
    <row r="146" spans="20:57" ht="12.75" customHeight="1" x14ac:dyDescent="0.2"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</row>
    <row r="147" spans="20:57" ht="12.75" customHeight="1" x14ac:dyDescent="0.2"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</row>
    <row r="148" spans="20:57" ht="12.75" customHeight="1" x14ac:dyDescent="0.2"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</row>
    <row r="149" spans="20:57" ht="12.75" customHeight="1" x14ac:dyDescent="0.2"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</row>
    <row r="150" spans="20:57" ht="12.75" customHeight="1" x14ac:dyDescent="0.2"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</row>
    <row r="151" spans="20:57" ht="12.75" customHeight="1" x14ac:dyDescent="0.2"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</row>
    <row r="152" spans="20:57" ht="12.75" customHeight="1" x14ac:dyDescent="0.2"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</row>
    <row r="153" spans="20:57" ht="12.75" customHeight="1" x14ac:dyDescent="0.2"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</row>
    <row r="154" spans="20:57" ht="12.75" customHeight="1" x14ac:dyDescent="0.2"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</row>
    <row r="155" spans="20:57" ht="12.75" customHeight="1" x14ac:dyDescent="0.2"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</row>
    <row r="156" spans="20:57" ht="12.75" customHeight="1" x14ac:dyDescent="0.2"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</row>
    <row r="157" spans="20:57" ht="12.75" customHeight="1" x14ac:dyDescent="0.2"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</row>
    <row r="158" spans="20:57" ht="12.75" customHeight="1" x14ac:dyDescent="0.2"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</row>
    <row r="159" spans="20:57" ht="12.75" customHeight="1" x14ac:dyDescent="0.2"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</row>
    <row r="160" spans="20:57" ht="12.75" customHeight="1" x14ac:dyDescent="0.2"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</row>
    <row r="161" spans="20:57" ht="12.75" customHeight="1" x14ac:dyDescent="0.2"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</row>
    <row r="162" spans="20:57" ht="12.75" customHeight="1" x14ac:dyDescent="0.2"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</row>
    <row r="163" spans="20:57" ht="12.75" customHeight="1" x14ac:dyDescent="0.2"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</row>
    <row r="164" spans="20:57" ht="12.75" customHeight="1" x14ac:dyDescent="0.2"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</row>
    <row r="165" spans="20:57" ht="12.75" customHeight="1" x14ac:dyDescent="0.2"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</row>
    <row r="166" spans="20:57" ht="12.75" customHeight="1" x14ac:dyDescent="0.2"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</row>
    <row r="167" spans="20:57" ht="12.75" customHeight="1" x14ac:dyDescent="0.2"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</row>
    <row r="168" spans="20:57" ht="12.75" customHeight="1" x14ac:dyDescent="0.2"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</row>
    <row r="169" spans="20:57" ht="12.75" customHeight="1" x14ac:dyDescent="0.2"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</row>
    <row r="170" spans="20:57" ht="12.75" customHeight="1" x14ac:dyDescent="0.2"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</row>
    <row r="171" spans="20:57" ht="12.75" customHeight="1" x14ac:dyDescent="0.2"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</row>
    <row r="172" spans="20:57" ht="12.75" customHeight="1" x14ac:dyDescent="0.2"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</row>
    <row r="173" spans="20:57" ht="12.75" customHeight="1" x14ac:dyDescent="0.2"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</row>
    <row r="174" spans="20:57" ht="12.75" customHeight="1" x14ac:dyDescent="0.2"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</row>
    <row r="175" spans="20:57" ht="12.75" customHeight="1" x14ac:dyDescent="0.2"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</row>
    <row r="176" spans="20:57" ht="12.75" customHeight="1" x14ac:dyDescent="0.2"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</row>
    <row r="177" spans="20:57" ht="12.75" customHeight="1" x14ac:dyDescent="0.2"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</row>
    <row r="178" spans="20:57" ht="12.75" customHeight="1" x14ac:dyDescent="0.2"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</row>
    <row r="179" spans="20:57" ht="12.75" customHeight="1" x14ac:dyDescent="0.2"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</row>
    <row r="180" spans="20:57" ht="12.75" customHeight="1" x14ac:dyDescent="0.2"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</row>
    <row r="181" spans="20:57" ht="12.75" customHeight="1" x14ac:dyDescent="0.2"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</row>
    <row r="182" spans="20:57" ht="12.75" customHeight="1" x14ac:dyDescent="0.2"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</row>
    <row r="183" spans="20:57" ht="12.75" customHeight="1" x14ac:dyDescent="0.2"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</row>
    <row r="184" spans="20:57" ht="12.75" customHeight="1" x14ac:dyDescent="0.2"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</row>
    <row r="185" spans="20:57" ht="12.75" customHeight="1" x14ac:dyDescent="0.2"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</row>
    <row r="186" spans="20:57" ht="12.75" customHeight="1" x14ac:dyDescent="0.2"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</row>
    <row r="187" spans="20:57" ht="12.75" customHeight="1" x14ac:dyDescent="0.2"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</row>
    <row r="188" spans="20:57" ht="12.75" customHeight="1" x14ac:dyDescent="0.2"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</row>
    <row r="189" spans="20:57" ht="12.75" customHeight="1" x14ac:dyDescent="0.2"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</row>
    <row r="190" spans="20:57" ht="12.75" customHeight="1" x14ac:dyDescent="0.2"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</row>
    <row r="191" spans="20:57" ht="12.75" customHeight="1" x14ac:dyDescent="0.2"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</row>
    <row r="192" spans="20:57" ht="12.75" customHeight="1" x14ac:dyDescent="0.2"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</row>
    <row r="193" spans="20:57" ht="12.75" customHeight="1" x14ac:dyDescent="0.2"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</row>
    <row r="194" spans="20:57" ht="12.75" customHeight="1" x14ac:dyDescent="0.2"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</row>
    <row r="195" spans="20:57" ht="12.75" customHeight="1" x14ac:dyDescent="0.2"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</row>
    <row r="196" spans="20:57" ht="12.75" customHeight="1" x14ac:dyDescent="0.2"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</row>
    <row r="197" spans="20:57" ht="12.75" customHeight="1" x14ac:dyDescent="0.2"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</row>
    <row r="198" spans="20:57" ht="12.75" customHeight="1" x14ac:dyDescent="0.2"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</row>
    <row r="199" spans="20:57" ht="12.75" customHeight="1" x14ac:dyDescent="0.2"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</row>
    <row r="200" spans="20:57" ht="12.75" customHeight="1" x14ac:dyDescent="0.2"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</row>
    <row r="201" spans="20:57" ht="12.75" customHeight="1" x14ac:dyDescent="0.2"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</row>
    <row r="202" spans="20:57" ht="12.75" customHeight="1" x14ac:dyDescent="0.2"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</row>
    <row r="203" spans="20:57" ht="12.75" customHeight="1" x14ac:dyDescent="0.2"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</row>
    <row r="204" spans="20:57" ht="12.75" customHeight="1" x14ac:dyDescent="0.2"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</row>
    <row r="205" spans="20:57" ht="12.75" customHeight="1" x14ac:dyDescent="0.2"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</row>
    <row r="206" spans="20:57" ht="12.75" customHeight="1" x14ac:dyDescent="0.2"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</row>
    <row r="207" spans="20:57" ht="12.75" customHeight="1" x14ac:dyDescent="0.2"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</row>
    <row r="208" spans="20:57" ht="12.75" customHeight="1" x14ac:dyDescent="0.2"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</row>
    <row r="209" spans="20:57" ht="12.75" customHeight="1" x14ac:dyDescent="0.2"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</row>
    <row r="210" spans="20:57" ht="12.75" customHeight="1" x14ac:dyDescent="0.2"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</row>
    <row r="211" spans="20:57" ht="12.75" customHeight="1" x14ac:dyDescent="0.2"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</row>
    <row r="212" spans="20:57" ht="12.75" customHeight="1" x14ac:dyDescent="0.2"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</row>
    <row r="213" spans="20:57" ht="12.75" customHeight="1" x14ac:dyDescent="0.2"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</row>
    <row r="214" spans="20:57" ht="12.75" customHeight="1" x14ac:dyDescent="0.2"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</row>
    <row r="215" spans="20:57" ht="12.75" customHeight="1" x14ac:dyDescent="0.2"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</row>
    <row r="216" spans="20:57" ht="12.75" customHeight="1" x14ac:dyDescent="0.2"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</row>
    <row r="217" spans="20:57" ht="12.75" customHeight="1" x14ac:dyDescent="0.2"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</row>
    <row r="218" spans="20:57" ht="12.75" customHeight="1" x14ac:dyDescent="0.2"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</row>
    <row r="219" spans="20:57" ht="12.75" customHeight="1" x14ac:dyDescent="0.2"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</row>
    <row r="220" spans="20:57" ht="12.75" customHeight="1" x14ac:dyDescent="0.2"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</row>
    <row r="221" spans="20:57" ht="12.75" customHeight="1" x14ac:dyDescent="0.2"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</row>
    <row r="222" spans="20:57" ht="12.75" customHeight="1" x14ac:dyDescent="0.2"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</row>
    <row r="223" spans="20:57" ht="12.75" customHeight="1" x14ac:dyDescent="0.2"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</row>
    <row r="224" spans="20:57" ht="12.75" customHeight="1" x14ac:dyDescent="0.2"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</row>
    <row r="225" spans="20:57" ht="12.75" customHeight="1" x14ac:dyDescent="0.2"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</row>
    <row r="226" spans="20:57" ht="12.75" customHeight="1" x14ac:dyDescent="0.2"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</row>
    <row r="227" spans="20:57" ht="12.75" customHeight="1" x14ac:dyDescent="0.2"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</row>
    <row r="228" spans="20:57" ht="12.75" customHeight="1" x14ac:dyDescent="0.2"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</row>
    <row r="229" spans="20:57" ht="12.75" customHeight="1" x14ac:dyDescent="0.2"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</row>
    <row r="230" spans="20:57" ht="12.75" customHeight="1" x14ac:dyDescent="0.2"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</row>
    <row r="231" spans="20:57" ht="12.75" customHeight="1" x14ac:dyDescent="0.2"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</row>
    <row r="232" spans="20:57" ht="12.75" customHeight="1" x14ac:dyDescent="0.2"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</row>
    <row r="233" spans="20:57" ht="12.75" customHeight="1" x14ac:dyDescent="0.2"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</row>
    <row r="234" spans="20:57" ht="12.75" customHeight="1" x14ac:dyDescent="0.2"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</row>
    <row r="235" spans="20:57" ht="12.75" customHeight="1" x14ac:dyDescent="0.2"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</row>
    <row r="236" spans="20:57" ht="12.75" customHeight="1" x14ac:dyDescent="0.2"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</row>
    <row r="237" spans="20:57" ht="12.75" customHeight="1" x14ac:dyDescent="0.2"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</row>
    <row r="238" spans="20:57" ht="12.75" customHeight="1" x14ac:dyDescent="0.2"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</row>
    <row r="239" spans="20:57" ht="12.75" customHeight="1" x14ac:dyDescent="0.2"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</row>
    <row r="240" spans="20:57" ht="12.75" customHeight="1" x14ac:dyDescent="0.2"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</row>
    <row r="241" spans="20:57" ht="12.75" customHeight="1" x14ac:dyDescent="0.2"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</row>
    <row r="242" spans="20:57" ht="12.75" customHeight="1" x14ac:dyDescent="0.2"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</row>
    <row r="243" spans="20:57" ht="12.75" customHeight="1" x14ac:dyDescent="0.2"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</row>
    <row r="244" spans="20:57" ht="12.75" customHeight="1" x14ac:dyDescent="0.2"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</row>
    <row r="245" spans="20:57" ht="12.75" customHeight="1" x14ac:dyDescent="0.2"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</row>
    <row r="246" spans="20:57" ht="12.75" customHeight="1" x14ac:dyDescent="0.2"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</row>
    <row r="247" spans="20:57" ht="12.75" customHeight="1" x14ac:dyDescent="0.2"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</row>
    <row r="248" spans="20:57" ht="12.75" customHeight="1" x14ac:dyDescent="0.2"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</row>
    <row r="249" spans="20:57" ht="12.75" customHeight="1" x14ac:dyDescent="0.2"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</row>
    <row r="250" spans="20:57" ht="12.75" customHeight="1" x14ac:dyDescent="0.2"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</row>
    <row r="251" spans="20:57" ht="12.75" customHeight="1" x14ac:dyDescent="0.2"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</row>
    <row r="252" spans="20:57" ht="12.75" customHeight="1" x14ac:dyDescent="0.2"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</row>
    <row r="253" spans="20:57" ht="12.75" customHeight="1" x14ac:dyDescent="0.2"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</row>
    <row r="254" spans="20:57" ht="12.75" customHeight="1" x14ac:dyDescent="0.2"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</row>
    <row r="255" spans="20:57" ht="12.75" customHeight="1" x14ac:dyDescent="0.2"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</row>
    <row r="256" spans="20:57" ht="12.75" customHeight="1" x14ac:dyDescent="0.2"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</row>
    <row r="257" spans="20:57" ht="12.75" customHeight="1" x14ac:dyDescent="0.2"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</row>
    <row r="258" spans="20:57" ht="12.75" customHeight="1" x14ac:dyDescent="0.2"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</row>
    <row r="259" spans="20:57" ht="12.75" customHeight="1" x14ac:dyDescent="0.2"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</row>
    <row r="260" spans="20:57" ht="12.75" customHeight="1" x14ac:dyDescent="0.2"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</row>
    <row r="261" spans="20:57" ht="12.75" customHeight="1" x14ac:dyDescent="0.2"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</row>
    <row r="262" spans="20:57" ht="12.75" customHeight="1" x14ac:dyDescent="0.2"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</row>
    <row r="263" spans="20:57" ht="12.75" customHeight="1" x14ac:dyDescent="0.2"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</row>
    <row r="264" spans="20:57" ht="12.75" customHeight="1" x14ac:dyDescent="0.2"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</row>
    <row r="265" spans="20:57" ht="12.75" customHeight="1" x14ac:dyDescent="0.2"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</row>
    <row r="266" spans="20:57" ht="12.75" customHeight="1" x14ac:dyDescent="0.2"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</row>
    <row r="267" spans="20:57" ht="12.75" customHeight="1" x14ac:dyDescent="0.2"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</row>
    <row r="268" spans="20:57" ht="12.75" customHeight="1" x14ac:dyDescent="0.2"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</row>
    <row r="269" spans="20:57" ht="12.75" customHeight="1" x14ac:dyDescent="0.2"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</row>
    <row r="270" spans="20:57" ht="12.75" customHeight="1" x14ac:dyDescent="0.2"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</row>
    <row r="271" spans="20:57" ht="12.75" customHeight="1" x14ac:dyDescent="0.2"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</row>
    <row r="272" spans="20:57" ht="12.75" customHeight="1" x14ac:dyDescent="0.2"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</row>
    <row r="273" spans="20:57" ht="12.75" customHeight="1" x14ac:dyDescent="0.2"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</row>
    <row r="274" spans="20:57" ht="12.75" customHeight="1" x14ac:dyDescent="0.2"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</row>
    <row r="275" spans="20:57" ht="12.75" customHeight="1" x14ac:dyDescent="0.2"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</row>
    <row r="276" spans="20:57" ht="12.75" customHeight="1" x14ac:dyDescent="0.2"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</row>
    <row r="277" spans="20:57" ht="12.75" customHeight="1" x14ac:dyDescent="0.2"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</row>
    <row r="278" spans="20:57" ht="12.75" customHeight="1" x14ac:dyDescent="0.2"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</row>
    <row r="279" spans="20:57" ht="12.75" customHeight="1" x14ac:dyDescent="0.2"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</row>
    <row r="280" spans="20:57" ht="12.75" customHeight="1" x14ac:dyDescent="0.2"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</row>
    <row r="281" spans="20:57" ht="12.75" customHeight="1" x14ac:dyDescent="0.2"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</row>
    <row r="282" spans="20:57" ht="12.75" customHeight="1" x14ac:dyDescent="0.2"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</row>
    <row r="283" spans="20:57" ht="12.75" customHeight="1" x14ac:dyDescent="0.2"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</row>
    <row r="284" spans="20:57" ht="12.75" customHeight="1" x14ac:dyDescent="0.2"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</row>
    <row r="285" spans="20:57" ht="12.75" customHeight="1" x14ac:dyDescent="0.2"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</row>
    <row r="286" spans="20:57" ht="12.75" customHeight="1" x14ac:dyDescent="0.2"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</row>
    <row r="287" spans="20:57" ht="12.75" customHeight="1" x14ac:dyDescent="0.2"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</row>
    <row r="288" spans="20:57" ht="12.75" customHeight="1" x14ac:dyDescent="0.2"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</row>
    <row r="289" spans="20:57" ht="12.75" customHeight="1" x14ac:dyDescent="0.2"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</row>
    <row r="290" spans="20:57" ht="12.75" customHeight="1" x14ac:dyDescent="0.2"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</row>
    <row r="291" spans="20:57" ht="12.75" customHeight="1" x14ac:dyDescent="0.2"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</row>
    <row r="292" spans="20:57" ht="12.75" customHeight="1" x14ac:dyDescent="0.2"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</row>
    <row r="293" spans="20:57" ht="12.75" customHeight="1" x14ac:dyDescent="0.2"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</row>
    <row r="294" spans="20:57" ht="12.75" customHeight="1" x14ac:dyDescent="0.2"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</row>
    <row r="295" spans="20:57" ht="12.75" customHeight="1" x14ac:dyDescent="0.2"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</row>
    <row r="296" spans="20:57" ht="12.75" customHeight="1" x14ac:dyDescent="0.2"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</row>
    <row r="297" spans="20:57" ht="12.75" customHeight="1" x14ac:dyDescent="0.2"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</row>
    <row r="298" spans="20:57" ht="12.75" customHeight="1" x14ac:dyDescent="0.2"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</row>
    <row r="299" spans="20:57" ht="12.75" customHeight="1" x14ac:dyDescent="0.2"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</row>
    <row r="300" spans="20:57" ht="12.75" customHeight="1" x14ac:dyDescent="0.2"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</row>
    <row r="301" spans="20:57" ht="12.75" customHeight="1" x14ac:dyDescent="0.2"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</row>
    <row r="302" spans="20:57" ht="12.75" customHeight="1" x14ac:dyDescent="0.2"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</row>
    <row r="303" spans="20:57" ht="12.75" customHeight="1" x14ac:dyDescent="0.2"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</row>
    <row r="304" spans="20:57" ht="12.75" customHeight="1" x14ac:dyDescent="0.2"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</row>
    <row r="305" spans="20:57" ht="12.75" customHeight="1" x14ac:dyDescent="0.2"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</row>
    <row r="306" spans="20:57" ht="12.75" customHeight="1" x14ac:dyDescent="0.2"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</row>
    <row r="307" spans="20:57" ht="12.75" customHeight="1" x14ac:dyDescent="0.2"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</row>
    <row r="308" spans="20:57" ht="12.75" customHeight="1" x14ac:dyDescent="0.2"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</row>
    <row r="309" spans="20:57" ht="12.75" customHeight="1" x14ac:dyDescent="0.2"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</row>
    <row r="310" spans="20:57" ht="12.75" customHeight="1" x14ac:dyDescent="0.2"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</row>
    <row r="311" spans="20:57" ht="12.75" customHeight="1" x14ac:dyDescent="0.2"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</row>
    <row r="312" spans="20:57" ht="12.75" customHeight="1" x14ac:dyDescent="0.2"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</row>
    <row r="313" spans="20:57" ht="12.75" customHeight="1" x14ac:dyDescent="0.2"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</row>
    <row r="314" spans="20:57" ht="12.75" customHeight="1" x14ac:dyDescent="0.2"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</row>
    <row r="315" spans="20:57" ht="12.75" customHeight="1" x14ac:dyDescent="0.2"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</row>
    <row r="316" spans="20:57" ht="12.75" customHeight="1" x14ac:dyDescent="0.2"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</row>
    <row r="317" spans="20:57" ht="12.75" customHeight="1" x14ac:dyDescent="0.2"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</row>
    <row r="318" spans="20:57" ht="12.75" customHeight="1" x14ac:dyDescent="0.2"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</row>
    <row r="319" spans="20:57" ht="12.75" customHeight="1" x14ac:dyDescent="0.2"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</row>
    <row r="320" spans="20:57" ht="12.75" customHeight="1" x14ac:dyDescent="0.2"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</row>
    <row r="321" spans="20:57" ht="12.75" customHeight="1" x14ac:dyDescent="0.2"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</row>
    <row r="322" spans="20:57" ht="12.75" customHeight="1" x14ac:dyDescent="0.2"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</row>
    <row r="323" spans="20:57" ht="12.75" customHeight="1" x14ac:dyDescent="0.2"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</row>
    <row r="324" spans="20:57" ht="12.75" customHeight="1" x14ac:dyDescent="0.2"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</row>
    <row r="325" spans="20:57" ht="12.75" customHeight="1" x14ac:dyDescent="0.2"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</row>
    <row r="326" spans="20:57" ht="12.75" customHeight="1" x14ac:dyDescent="0.2"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</row>
    <row r="327" spans="20:57" ht="12.75" customHeight="1" x14ac:dyDescent="0.2"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</row>
    <row r="328" spans="20:57" ht="12.75" customHeight="1" x14ac:dyDescent="0.2"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</row>
    <row r="329" spans="20:57" ht="12.75" customHeight="1" x14ac:dyDescent="0.2"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</row>
    <row r="330" spans="20:57" ht="12.75" customHeight="1" x14ac:dyDescent="0.2"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</row>
    <row r="331" spans="20:57" ht="12.75" customHeight="1" x14ac:dyDescent="0.2"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</row>
    <row r="332" spans="20:57" ht="12.75" customHeight="1" x14ac:dyDescent="0.2"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</row>
    <row r="333" spans="20:57" ht="12.75" customHeight="1" x14ac:dyDescent="0.2"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</row>
    <row r="334" spans="20:57" ht="12.75" customHeight="1" x14ac:dyDescent="0.2"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</row>
    <row r="335" spans="20:57" ht="12.75" customHeight="1" x14ac:dyDescent="0.2"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</row>
    <row r="336" spans="20:57" ht="12.75" customHeight="1" x14ac:dyDescent="0.2"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</row>
    <row r="337" spans="20:57" ht="12.75" customHeight="1" x14ac:dyDescent="0.2"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</row>
    <row r="338" spans="20:57" ht="12.75" customHeight="1" x14ac:dyDescent="0.2"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</row>
    <row r="339" spans="20:57" ht="12.75" customHeight="1" x14ac:dyDescent="0.2"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</row>
    <row r="340" spans="20:57" ht="12.75" customHeight="1" x14ac:dyDescent="0.2"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</row>
    <row r="341" spans="20:57" ht="12.75" customHeight="1" x14ac:dyDescent="0.2"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</row>
    <row r="342" spans="20:57" ht="12.75" customHeight="1" x14ac:dyDescent="0.2"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/>
      <c r="BB342" s="24"/>
      <c r="BC342" s="24"/>
      <c r="BD342" s="24"/>
      <c r="BE342" s="24"/>
    </row>
    <row r="343" spans="20:57" ht="12.75" customHeight="1" x14ac:dyDescent="0.2"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</row>
    <row r="344" spans="20:57" ht="12.75" customHeight="1" x14ac:dyDescent="0.2"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</row>
    <row r="345" spans="20:57" ht="12.75" customHeight="1" x14ac:dyDescent="0.2"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</row>
    <row r="346" spans="20:57" ht="12.75" customHeight="1" x14ac:dyDescent="0.2"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</row>
    <row r="347" spans="20:57" ht="12.75" customHeight="1" x14ac:dyDescent="0.2"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</row>
    <row r="348" spans="20:57" ht="12.75" customHeight="1" x14ac:dyDescent="0.2"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</row>
    <row r="349" spans="20:57" ht="12.75" customHeight="1" x14ac:dyDescent="0.2"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</row>
    <row r="350" spans="20:57" ht="12.75" customHeight="1" x14ac:dyDescent="0.2"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</row>
    <row r="351" spans="20:57" ht="12.75" customHeight="1" x14ac:dyDescent="0.2"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</row>
    <row r="352" spans="20:57" ht="12.75" customHeight="1" x14ac:dyDescent="0.2"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</row>
    <row r="353" spans="20:57" ht="12.75" customHeight="1" x14ac:dyDescent="0.2"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</row>
    <row r="354" spans="20:57" ht="12.75" customHeight="1" x14ac:dyDescent="0.2"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</row>
    <row r="355" spans="20:57" ht="12.75" customHeight="1" x14ac:dyDescent="0.2"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</row>
    <row r="356" spans="20:57" ht="12.75" customHeight="1" x14ac:dyDescent="0.2"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</row>
    <row r="357" spans="20:57" ht="12.75" customHeight="1" x14ac:dyDescent="0.2"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</row>
    <row r="358" spans="20:57" ht="12.75" customHeight="1" x14ac:dyDescent="0.2"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</row>
    <row r="359" spans="20:57" ht="12.75" customHeight="1" x14ac:dyDescent="0.2"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</row>
    <row r="360" spans="20:57" ht="12.75" customHeight="1" x14ac:dyDescent="0.2"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</row>
    <row r="361" spans="20:57" ht="12.75" customHeight="1" x14ac:dyDescent="0.2"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  <c r="AX361" s="24"/>
      <c r="AY361" s="24"/>
      <c r="AZ361" s="24"/>
      <c r="BA361" s="24"/>
      <c r="BB361" s="24"/>
      <c r="BC361" s="24"/>
      <c r="BD361" s="24"/>
      <c r="BE361" s="24"/>
    </row>
    <row r="362" spans="20:57" ht="12.75" customHeight="1" x14ac:dyDescent="0.2"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</row>
    <row r="363" spans="20:57" ht="12.75" customHeight="1" x14ac:dyDescent="0.2"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</row>
    <row r="364" spans="20:57" ht="12.75" customHeight="1" x14ac:dyDescent="0.2"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</row>
    <row r="365" spans="20:57" ht="12.75" customHeight="1" x14ac:dyDescent="0.2"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/>
      <c r="BB365" s="24"/>
      <c r="BC365" s="24"/>
      <c r="BD365" s="24"/>
      <c r="BE365" s="24"/>
    </row>
    <row r="366" spans="20:57" ht="12.75" customHeight="1" x14ac:dyDescent="0.2"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</row>
    <row r="367" spans="20:57" ht="12.75" customHeight="1" x14ac:dyDescent="0.2"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</row>
    <row r="368" spans="20:57" ht="12.75" customHeight="1" x14ac:dyDescent="0.2"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</row>
    <row r="369" spans="20:57" ht="12.75" customHeight="1" x14ac:dyDescent="0.2"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</row>
    <row r="370" spans="20:57" ht="12.75" customHeight="1" x14ac:dyDescent="0.2"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</row>
    <row r="371" spans="20:57" ht="12.75" customHeight="1" x14ac:dyDescent="0.2"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</row>
    <row r="372" spans="20:57" ht="12.75" customHeight="1" x14ac:dyDescent="0.2"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</row>
    <row r="373" spans="20:57" ht="12.75" customHeight="1" x14ac:dyDescent="0.2"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/>
      <c r="BB373" s="24"/>
      <c r="BC373" s="24"/>
      <c r="BD373" s="24"/>
      <c r="BE373" s="24"/>
    </row>
    <row r="374" spans="20:57" ht="12.75" customHeight="1" x14ac:dyDescent="0.2"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</row>
    <row r="375" spans="20:57" ht="12.75" customHeight="1" x14ac:dyDescent="0.2"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</row>
    <row r="376" spans="20:57" ht="12.75" customHeight="1" x14ac:dyDescent="0.2"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</row>
    <row r="377" spans="20:57" ht="12.75" customHeight="1" x14ac:dyDescent="0.2"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</row>
    <row r="378" spans="20:57" ht="12.75" customHeight="1" x14ac:dyDescent="0.2"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</row>
    <row r="379" spans="20:57" ht="12.75" customHeight="1" x14ac:dyDescent="0.2"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</row>
    <row r="380" spans="20:57" ht="12.75" customHeight="1" x14ac:dyDescent="0.2"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</row>
    <row r="381" spans="20:57" ht="12.75" customHeight="1" x14ac:dyDescent="0.2"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/>
      <c r="BB381" s="24"/>
      <c r="BC381" s="24"/>
      <c r="BD381" s="24"/>
      <c r="BE381" s="24"/>
    </row>
    <row r="382" spans="20:57" ht="12.75" customHeight="1" x14ac:dyDescent="0.2"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</row>
    <row r="383" spans="20:57" ht="12.75" customHeight="1" x14ac:dyDescent="0.2"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</row>
    <row r="384" spans="20:57" ht="12.75" customHeight="1" x14ac:dyDescent="0.2"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/>
      <c r="BB384" s="24"/>
      <c r="BC384" s="24"/>
      <c r="BD384" s="24"/>
      <c r="BE384" s="24"/>
    </row>
    <row r="385" spans="20:57" ht="12.75" customHeight="1" x14ac:dyDescent="0.2"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/>
      <c r="BB385" s="24"/>
      <c r="BC385" s="24"/>
      <c r="BD385" s="24"/>
      <c r="BE385" s="24"/>
    </row>
    <row r="386" spans="20:57" ht="12.75" customHeight="1" x14ac:dyDescent="0.2"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</row>
    <row r="387" spans="20:57" ht="12.75" customHeight="1" x14ac:dyDescent="0.2"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</row>
    <row r="388" spans="20:57" ht="12.75" customHeight="1" x14ac:dyDescent="0.2"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/>
      <c r="BB388" s="24"/>
      <c r="BC388" s="24"/>
      <c r="BD388" s="24"/>
      <c r="BE388" s="24"/>
    </row>
    <row r="389" spans="20:57" ht="12.75" customHeight="1" x14ac:dyDescent="0.2"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/>
      <c r="BB389" s="24"/>
      <c r="BC389" s="24"/>
      <c r="BD389" s="24"/>
      <c r="BE389" s="24"/>
    </row>
    <row r="390" spans="20:57" ht="12.75" customHeight="1" x14ac:dyDescent="0.2"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</row>
    <row r="391" spans="20:57" ht="12.75" customHeight="1" x14ac:dyDescent="0.2"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/>
      <c r="BB391" s="24"/>
      <c r="BC391" s="24"/>
      <c r="BD391" s="24"/>
      <c r="BE391" s="24"/>
    </row>
    <row r="392" spans="20:57" ht="12.75" customHeight="1" x14ac:dyDescent="0.2"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</row>
    <row r="393" spans="20:57" ht="12.75" customHeight="1" x14ac:dyDescent="0.2"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</row>
    <row r="394" spans="20:57" ht="12.75" customHeight="1" x14ac:dyDescent="0.2"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  <c r="AX394" s="24"/>
      <c r="AY394" s="24"/>
      <c r="AZ394" s="24"/>
      <c r="BA394" s="24"/>
      <c r="BB394" s="24"/>
      <c r="BC394" s="24"/>
      <c r="BD394" s="24"/>
      <c r="BE394" s="24"/>
    </row>
    <row r="395" spans="20:57" ht="12.75" customHeight="1" x14ac:dyDescent="0.2"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</row>
    <row r="396" spans="20:57" ht="12.75" customHeight="1" x14ac:dyDescent="0.2"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/>
      <c r="BB396" s="24"/>
      <c r="BC396" s="24"/>
      <c r="BD396" s="24"/>
      <c r="BE396" s="24"/>
    </row>
    <row r="397" spans="20:57" ht="12.75" customHeight="1" x14ac:dyDescent="0.2"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/>
      <c r="BB397" s="24"/>
      <c r="BC397" s="24"/>
      <c r="BD397" s="24"/>
      <c r="BE397" s="24"/>
    </row>
    <row r="398" spans="20:57" ht="12.75" customHeight="1" x14ac:dyDescent="0.2"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</row>
    <row r="399" spans="20:57" ht="12.75" customHeight="1" x14ac:dyDescent="0.2"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</row>
    <row r="400" spans="20:57" ht="12.75" customHeight="1" x14ac:dyDescent="0.2"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  <c r="AX400" s="24"/>
      <c r="AY400" s="24"/>
      <c r="AZ400" s="24"/>
      <c r="BA400" s="24"/>
      <c r="BB400" s="24"/>
      <c r="BC400" s="24"/>
      <c r="BD400" s="24"/>
      <c r="BE400" s="24"/>
    </row>
    <row r="401" spans="20:57" ht="12.75" customHeight="1" x14ac:dyDescent="0.2"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  <c r="AX401" s="24"/>
      <c r="AY401" s="24"/>
      <c r="AZ401" s="24"/>
      <c r="BA401" s="24"/>
      <c r="BB401" s="24"/>
      <c r="BC401" s="24"/>
      <c r="BD401" s="24"/>
      <c r="BE401" s="24"/>
    </row>
    <row r="402" spans="20:57" ht="12.75" customHeight="1" x14ac:dyDescent="0.2"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  <c r="AX402" s="24"/>
      <c r="AY402" s="24"/>
      <c r="AZ402" s="24"/>
      <c r="BA402" s="24"/>
      <c r="BB402" s="24"/>
      <c r="BC402" s="24"/>
      <c r="BD402" s="24"/>
      <c r="BE402" s="24"/>
    </row>
    <row r="403" spans="20:57" ht="12.75" customHeight="1" x14ac:dyDescent="0.2"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  <c r="AX403" s="24"/>
      <c r="AY403" s="24"/>
      <c r="AZ403" s="24"/>
      <c r="BA403" s="24"/>
      <c r="BB403" s="24"/>
      <c r="BC403" s="24"/>
      <c r="BD403" s="24"/>
      <c r="BE403" s="24"/>
    </row>
    <row r="404" spans="20:57" ht="12.75" customHeight="1" x14ac:dyDescent="0.2"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4"/>
      <c r="AV404" s="24"/>
      <c r="AW404" s="24"/>
      <c r="AX404" s="24"/>
      <c r="AY404" s="24"/>
      <c r="AZ404" s="24"/>
      <c r="BA404" s="24"/>
      <c r="BB404" s="24"/>
      <c r="BC404" s="24"/>
      <c r="BD404" s="24"/>
      <c r="BE404" s="24"/>
    </row>
    <row r="405" spans="20:57" ht="12.75" customHeight="1" x14ac:dyDescent="0.2"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4"/>
      <c r="AV405" s="24"/>
      <c r="AW405" s="24"/>
      <c r="AX405" s="24"/>
      <c r="AY405" s="24"/>
      <c r="AZ405" s="24"/>
      <c r="BA405" s="24"/>
      <c r="BB405" s="24"/>
      <c r="BC405" s="24"/>
      <c r="BD405" s="24"/>
      <c r="BE405" s="24"/>
    </row>
    <row r="406" spans="20:57" ht="12.75" customHeight="1" x14ac:dyDescent="0.2"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/>
      <c r="BB406" s="24"/>
      <c r="BC406" s="24"/>
      <c r="BD406" s="24"/>
      <c r="BE406" s="24"/>
    </row>
    <row r="407" spans="20:57" ht="12.75" customHeight="1" x14ac:dyDescent="0.2"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4"/>
      <c r="AV407" s="24"/>
      <c r="AW407" s="24"/>
      <c r="AX407" s="24"/>
      <c r="AY407" s="24"/>
      <c r="AZ407" s="24"/>
      <c r="BA407" s="24"/>
      <c r="BB407" s="24"/>
      <c r="BC407" s="24"/>
      <c r="BD407" s="24"/>
      <c r="BE407" s="24"/>
    </row>
    <row r="408" spans="20:57" ht="12.75" customHeight="1" x14ac:dyDescent="0.2"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  <c r="AV408" s="24"/>
      <c r="AW408" s="24"/>
      <c r="AX408" s="24"/>
      <c r="AY408" s="24"/>
      <c r="AZ408" s="24"/>
      <c r="BA408" s="24"/>
      <c r="BB408" s="24"/>
      <c r="BC408" s="24"/>
      <c r="BD408" s="24"/>
      <c r="BE408" s="24"/>
    </row>
    <row r="409" spans="20:57" ht="12.75" customHeight="1" x14ac:dyDescent="0.2"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  <c r="AX409" s="24"/>
      <c r="AY409" s="24"/>
      <c r="AZ409" s="24"/>
      <c r="BA409" s="24"/>
      <c r="BB409" s="24"/>
      <c r="BC409" s="24"/>
      <c r="BD409" s="24"/>
      <c r="BE409" s="24"/>
    </row>
    <row r="410" spans="20:57" ht="12.75" customHeight="1" x14ac:dyDescent="0.2"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</row>
    <row r="411" spans="20:57" ht="12.75" customHeight="1" x14ac:dyDescent="0.2"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</row>
    <row r="412" spans="20:57" ht="12.75" customHeight="1" x14ac:dyDescent="0.2"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  <c r="AX412" s="24"/>
      <c r="AY412" s="24"/>
      <c r="AZ412" s="24"/>
      <c r="BA412" s="24"/>
      <c r="BB412" s="24"/>
      <c r="BC412" s="24"/>
      <c r="BD412" s="24"/>
      <c r="BE412" s="24"/>
    </row>
    <row r="413" spans="20:57" ht="12.75" customHeight="1" x14ac:dyDescent="0.2"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  <c r="AX413" s="24"/>
      <c r="AY413" s="24"/>
      <c r="AZ413" s="24"/>
      <c r="BA413" s="24"/>
      <c r="BB413" s="24"/>
      <c r="BC413" s="24"/>
      <c r="BD413" s="24"/>
      <c r="BE413" s="24"/>
    </row>
    <row r="414" spans="20:57" ht="12.75" customHeight="1" x14ac:dyDescent="0.2"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  <c r="AX414" s="24"/>
      <c r="AY414" s="24"/>
      <c r="AZ414" s="24"/>
      <c r="BA414" s="24"/>
      <c r="BB414" s="24"/>
      <c r="BC414" s="24"/>
      <c r="BD414" s="24"/>
      <c r="BE414" s="24"/>
    </row>
    <row r="415" spans="20:57" ht="12.75" customHeight="1" x14ac:dyDescent="0.2"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  <c r="AX415" s="24"/>
      <c r="AY415" s="24"/>
      <c r="AZ415" s="24"/>
      <c r="BA415" s="24"/>
      <c r="BB415" s="24"/>
      <c r="BC415" s="24"/>
      <c r="BD415" s="24"/>
      <c r="BE415" s="24"/>
    </row>
    <row r="416" spans="20:57" ht="12.75" customHeight="1" x14ac:dyDescent="0.2"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  <c r="AX416" s="24"/>
      <c r="AY416" s="24"/>
      <c r="AZ416" s="24"/>
      <c r="BA416" s="24"/>
      <c r="BB416" s="24"/>
      <c r="BC416" s="24"/>
      <c r="BD416" s="24"/>
      <c r="BE416" s="24"/>
    </row>
    <row r="417" spans="20:57" ht="12.75" customHeight="1" x14ac:dyDescent="0.2"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  <c r="AX417" s="24"/>
      <c r="AY417" s="24"/>
      <c r="AZ417" s="24"/>
      <c r="BA417" s="24"/>
      <c r="BB417" s="24"/>
      <c r="BC417" s="24"/>
      <c r="BD417" s="24"/>
      <c r="BE417" s="24"/>
    </row>
    <row r="418" spans="20:57" ht="12.75" customHeight="1" x14ac:dyDescent="0.2"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</row>
    <row r="419" spans="20:57" ht="12.75" customHeight="1" x14ac:dyDescent="0.2"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</row>
    <row r="420" spans="20:57" ht="12.75" customHeight="1" x14ac:dyDescent="0.2"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  <c r="AX420" s="24"/>
      <c r="AY420" s="24"/>
      <c r="AZ420" s="24"/>
      <c r="BA420" s="24"/>
      <c r="BB420" s="24"/>
      <c r="BC420" s="24"/>
      <c r="BD420" s="24"/>
      <c r="BE420" s="24"/>
    </row>
    <row r="421" spans="20:57" ht="12.75" customHeight="1" x14ac:dyDescent="0.2"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  <c r="AV421" s="24"/>
      <c r="AW421" s="24"/>
      <c r="AX421" s="24"/>
      <c r="AY421" s="24"/>
      <c r="AZ421" s="24"/>
      <c r="BA421" s="24"/>
      <c r="BB421" s="24"/>
      <c r="BC421" s="24"/>
      <c r="BD421" s="24"/>
      <c r="BE421" s="24"/>
    </row>
    <row r="422" spans="20:57" ht="12.75" customHeight="1" x14ac:dyDescent="0.2"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</row>
    <row r="423" spans="20:57" ht="12.75" customHeight="1" x14ac:dyDescent="0.2"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</row>
    <row r="424" spans="20:57" ht="12.75" customHeight="1" x14ac:dyDescent="0.2"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4"/>
      <c r="AV424" s="24"/>
      <c r="AW424" s="24"/>
      <c r="AX424" s="24"/>
      <c r="AY424" s="24"/>
      <c r="AZ424" s="24"/>
      <c r="BA424" s="24"/>
      <c r="BB424" s="24"/>
      <c r="BC424" s="24"/>
      <c r="BD424" s="24"/>
      <c r="BE424" s="24"/>
    </row>
    <row r="425" spans="20:57" ht="12.75" customHeight="1" x14ac:dyDescent="0.2"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  <c r="AQ425" s="24"/>
      <c r="AR425" s="24"/>
      <c r="AS425" s="24"/>
      <c r="AT425" s="24"/>
      <c r="AU425" s="24"/>
      <c r="AV425" s="24"/>
      <c r="AW425" s="24"/>
      <c r="AX425" s="24"/>
      <c r="AY425" s="24"/>
      <c r="AZ425" s="24"/>
      <c r="BA425" s="24"/>
      <c r="BB425" s="24"/>
      <c r="BC425" s="24"/>
      <c r="BD425" s="24"/>
      <c r="BE425" s="24"/>
    </row>
    <row r="426" spans="20:57" ht="12.75" customHeight="1" x14ac:dyDescent="0.2"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  <c r="AX426" s="24"/>
      <c r="AY426" s="24"/>
      <c r="AZ426" s="24"/>
      <c r="BA426" s="24"/>
      <c r="BB426" s="24"/>
      <c r="BC426" s="24"/>
      <c r="BD426" s="24"/>
      <c r="BE426" s="24"/>
    </row>
    <row r="427" spans="20:57" ht="12.75" customHeight="1" x14ac:dyDescent="0.2"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  <c r="AX427" s="24"/>
      <c r="AY427" s="24"/>
      <c r="AZ427" s="24"/>
      <c r="BA427" s="24"/>
      <c r="BB427" s="24"/>
      <c r="BC427" s="24"/>
      <c r="BD427" s="24"/>
      <c r="BE427" s="24"/>
    </row>
    <row r="428" spans="20:57" ht="12.75" customHeight="1" x14ac:dyDescent="0.2"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  <c r="AX428" s="24"/>
      <c r="AY428" s="24"/>
      <c r="AZ428" s="24"/>
      <c r="BA428" s="24"/>
      <c r="BB428" s="24"/>
      <c r="BC428" s="24"/>
      <c r="BD428" s="24"/>
      <c r="BE428" s="24"/>
    </row>
    <row r="429" spans="20:57" ht="12.75" customHeight="1" x14ac:dyDescent="0.2"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  <c r="AX429" s="24"/>
      <c r="AY429" s="24"/>
      <c r="AZ429" s="24"/>
      <c r="BA429" s="24"/>
      <c r="BB429" s="24"/>
      <c r="BC429" s="24"/>
      <c r="BD429" s="24"/>
      <c r="BE429" s="24"/>
    </row>
    <row r="430" spans="20:57" ht="12.75" customHeight="1" x14ac:dyDescent="0.2"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  <c r="AX430" s="24"/>
      <c r="AY430" s="24"/>
      <c r="AZ430" s="24"/>
      <c r="BA430" s="24"/>
      <c r="BB430" s="24"/>
      <c r="BC430" s="24"/>
      <c r="BD430" s="24"/>
      <c r="BE430" s="24"/>
    </row>
    <row r="431" spans="20:57" ht="12.75" customHeight="1" x14ac:dyDescent="0.2"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  <c r="AX431" s="24"/>
      <c r="AY431" s="24"/>
      <c r="AZ431" s="24"/>
      <c r="BA431" s="24"/>
      <c r="BB431" s="24"/>
      <c r="BC431" s="24"/>
      <c r="BD431" s="24"/>
      <c r="BE431" s="24"/>
    </row>
    <row r="432" spans="20:57" ht="12.75" customHeight="1" x14ac:dyDescent="0.2"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  <c r="AX432" s="24"/>
      <c r="AY432" s="24"/>
      <c r="AZ432" s="24"/>
      <c r="BA432" s="24"/>
      <c r="BB432" s="24"/>
      <c r="BC432" s="24"/>
      <c r="BD432" s="24"/>
      <c r="BE432" s="24"/>
    </row>
    <row r="433" spans="20:57" ht="12.75" customHeight="1" x14ac:dyDescent="0.2"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  <c r="AV433" s="24"/>
      <c r="AW433" s="24"/>
      <c r="AX433" s="24"/>
      <c r="AY433" s="24"/>
      <c r="AZ433" s="24"/>
      <c r="BA433" s="24"/>
      <c r="BB433" s="24"/>
      <c r="BC433" s="24"/>
      <c r="BD433" s="24"/>
      <c r="BE433" s="24"/>
    </row>
    <row r="434" spans="20:57" ht="12.75" customHeight="1" x14ac:dyDescent="0.2"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  <c r="AX434" s="24"/>
      <c r="AY434" s="24"/>
      <c r="AZ434" s="24"/>
      <c r="BA434" s="24"/>
      <c r="BB434" s="24"/>
      <c r="BC434" s="24"/>
      <c r="BD434" s="24"/>
      <c r="BE434" s="24"/>
    </row>
    <row r="435" spans="20:57" ht="12.75" customHeight="1" x14ac:dyDescent="0.2"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  <c r="AV435" s="24"/>
      <c r="AW435" s="24"/>
      <c r="AX435" s="24"/>
      <c r="AY435" s="24"/>
      <c r="AZ435" s="24"/>
      <c r="BA435" s="24"/>
      <c r="BB435" s="24"/>
      <c r="BC435" s="24"/>
      <c r="BD435" s="24"/>
      <c r="BE435" s="24"/>
    </row>
    <row r="436" spans="20:57" ht="12.75" customHeight="1" x14ac:dyDescent="0.2"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  <c r="AX436" s="24"/>
      <c r="AY436" s="24"/>
      <c r="AZ436" s="24"/>
      <c r="BA436" s="24"/>
      <c r="BB436" s="24"/>
      <c r="BC436" s="24"/>
      <c r="BD436" s="24"/>
      <c r="BE436" s="24"/>
    </row>
    <row r="437" spans="20:57" ht="12.75" customHeight="1" x14ac:dyDescent="0.2"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  <c r="AV437" s="24"/>
      <c r="AW437" s="24"/>
      <c r="AX437" s="24"/>
      <c r="AY437" s="24"/>
      <c r="AZ437" s="24"/>
      <c r="BA437" s="24"/>
      <c r="BB437" s="24"/>
      <c r="BC437" s="24"/>
      <c r="BD437" s="24"/>
      <c r="BE437" s="24"/>
    </row>
    <row r="438" spans="20:57" ht="12.75" customHeight="1" x14ac:dyDescent="0.2"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  <c r="AX438" s="24"/>
      <c r="AY438" s="24"/>
      <c r="AZ438" s="24"/>
      <c r="BA438" s="24"/>
      <c r="BB438" s="24"/>
      <c r="BC438" s="24"/>
      <c r="BD438" s="24"/>
      <c r="BE438" s="24"/>
    </row>
    <row r="439" spans="20:57" ht="12.75" customHeight="1" x14ac:dyDescent="0.2"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  <c r="AX439" s="24"/>
      <c r="AY439" s="24"/>
      <c r="AZ439" s="24"/>
      <c r="BA439" s="24"/>
      <c r="BB439" s="24"/>
      <c r="BC439" s="24"/>
      <c r="BD439" s="24"/>
      <c r="BE439" s="24"/>
    </row>
    <row r="440" spans="20:57" ht="12.75" customHeight="1" x14ac:dyDescent="0.2"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  <c r="AX440" s="24"/>
      <c r="AY440" s="24"/>
      <c r="AZ440" s="24"/>
      <c r="BA440" s="24"/>
      <c r="BB440" s="24"/>
      <c r="BC440" s="24"/>
      <c r="BD440" s="24"/>
      <c r="BE440" s="24"/>
    </row>
    <row r="441" spans="20:57" ht="12.75" customHeight="1" x14ac:dyDescent="0.2"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  <c r="AX441" s="24"/>
      <c r="AY441" s="24"/>
      <c r="AZ441" s="24"/>
      <c r="BA441" s="24"/>
      <c r="BB441" s="24"/>
      <c r="BC441" s="24"/>
      <c r="BD441" s="24"/>
      <c r="BE441" s="24"/>
    </row>
    <row r="442" spans="20:57" ht="12.75" customHeight="1" x14ac:dyDescent="0.2"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4"/>
      <c r="AZ442" s="24"/>
      <c r="BA442" s="24"/>
      <c r="BB442" s="24"/>
      <c r="BC442" s="24"/>
      <c r="BD442" s="24"/>
      <c r="BE442" s="24"/>
    </row>
    <row r="443" spans="20:57" ht="12.75" customHeight="1" x14ac:dyDescent="0.2"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4"/>
      <c r="AZ443" s="24"/>
      <c r="BA443" s="24"/>
      <c r="BB443" s="24"/>
      <c r="BC443" s="24"/>
      <c r="BD443" s="24"/>
      <c r="BE443" s="24"/>
    </row>
    <row r="444" spans="20:57" ht="12.75" customHeight="1" x14ac:dyDescent="0.2"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  <c r="AX444" s="24"/>
      <c r="AY444" s="24"/>
      <c r="AZ444" s="24"/>
      <c r="BA444" s="24"/>
      <c r="BB444" s="24"/>
      <c r="BC444" s="24"/>
      <c r="BD444" s="24"/>
      <c r="BE444" s="24"/>
    </row>
    <row r="445" spans="20:57" ht="12.75" customHeight="1" x14ac:dyDescent="0.2"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  <c r="AX445" s="24"/>
      <c r="AY445" s="24"/>
      <c r="AZ445" s="24"/>
      <c r="BA445" s="24"/>
      <c r="BB445" s="24"/>
      <c r="BC445" s="24"/>
      <c r="BD445" s="24"/>
      <c r="BE445" s="24"/>
    </row>
    <row r="446" spans="20:57" ht="12.75" customHeight="1" x14ac:dyDescent="0.2"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  <c r="AX446" s="24"/>
      <c r="AY446" s="24"/>
      <c r="AZ446" s="24"/>
      <c r="BA446" s="24"/>
      <c r="BB446" s="24"/>
      <c r="BC446" s="24"/>
      <c r="BD446" s="24"/>
      <c r="BE446" s="24"/>
    </row>
    <row r="447" spans="20:57" ht="12.75" customHeight="1" x14ac:dyDescent="0.2"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  <c r="AX447" s="24"/>
      <c r="AY447" s="24"/>
      <c r="AZ447" s="24"/>
      <c r="BA447" s="24"/>
      <c r="BB447" s="24"/>
      <c r="BC447" s="24"/>
      <c r="BD447" s="24"/>
      <c r="BE447" s="24"/>
    </row>
    <row r="448" spans="20:57" ht="12.75" customHeight="1" x14ac:dyDescent="0.2"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  <c r="AX448" s="24"/>
      <c r="AY448" s="24"/>
      <c r="AZ448" s="24"/>
      <c r="BA448" s="24"/>
      <c r="BB448" s="24"/>
      <c r="BC448" s="24"/>
      <c r="BD448" s="24"/>
      <c r="BE448" s="24"/>
    </row>
    <row r="449" spans="20:57" ht="12.75" customHeight="1" x14ac:dyDescent="0.2"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  <c r="AX449" s="24"/>
      <c r="AY449" s="24"/>
      <c r="AZ449" s="24"/>
      <c r="BA449" s="24"/>
      <c r="BB449" s="24"/>
      <c r="BC449" s="24"/>
      <c r="BD449" s="24"/>
      <c r="BE449" s="24"/>
    </row>
    <row r="450" spans="20:57" ht="12.75" customHeight="1" x14ac:dyDescent="0.2"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4"/>
      <c r="AZ450" s="24"/>
      <c r="BA450" s="24"/>
      <c r="BB450" s="24"/>
      <c r="BC450" s="24"/>
      <c r="BD450" s="24"/>
      <c r="BE450" s="24"/>
    </row>
    <row r="451" spans="20:57" ht="12.75" customHeight="1" x14ac:dyDescent="0.2"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4"/>
      <c r="AZ451" s="24"/>
      <c r="BA451" s="24"/>
      <c r="BB451" s="24"/>
      <c r="BC451" s="24"/>
      <c r="BD451" s="24"/>
      <c r="BE451" s="24"/>
    </row>
    <row r="452" spans="20:57" ht="12.75" customHeight="1" x14ac:dyDescent="0.2"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  <c r="AV452" s="24"/>
      <c r="AW452" s="24"/>
      <c r="AX452" s="24"/>
      <c r="AY452" s="24"/>
      <c r="AZ452" s="24"/>
      <c r="BA452" s="24"/>
      <c r="BB452" s="24"/>
      <c r="BC452" s="24"/>
      <c r="BD452" s="24"/>
      <c r="BE452" s="24"/>
    </row>
    <row r="453" spans="20:57" ht="12.75" customHeight="1" x14ac:dyDescent="0.2"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  <c r="AV453" s="24"/>
      <c r="AW453" s="24"/>
      <c r="AX453" s="24"/>
      <c r="AY453" s="24"/>
      <c r="AZ453" s="24"/>
      <c r="BA453" s="24"/>
      <c r="BB453" s="24"/>
      <c r="BC453" s="24"/>
      <c r="BD453" s="24"/>
      <c r="BE453" s="24"/>
    </row>
    <row r="454" spans="20:57" ht="12.75" customHeight="1" x14ac:dyDescent="0.2"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4"/>
      <c r="AV454" s="24"/>
      <c r="AW454" s="24"/>
      <c r="AX454" s="24"/>
      <c r="AY454" s="24"/>
      <c r="AZ454" s="24"/>
      <c r="BA454" s="24"/>
      <c r="BB454" s="24"/>
      <c r="BC454" s="24"/>
      <c r="BD454" s="24"/>
      <c r="BE454" s="24"/>
    </row>
    <row r="455" spans="20:57" ht="12.75" customHeight="1" x14ac:dyDescent="0.2"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  <c r="AV455" s="24"/>
      <c r="AW455" s="24"/>
      <c r="AX455" s="24"/>
      <c r="AY455" s="24"/>
      <c r="AZ455" s="24"/>
      <c r="BA455" s="24"/>
      <c r="BB455" s="24"/>
      <c r="BC455" s="24"/>
      <c r="BD455" s="24"/>
      <c r="BE455" s="24"/>
    </row>
    <row r="456" spans="20:57" ht="12.75" customHeight="1" x14ac:dyDescent="0.2"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  <c r="AX456" s="24"/>
      <c r="AY456" s="24"/>
      <c r="AZ456" s="24"/>
      <c r="BA456" s="24"/>
      <c r="BB456" s="24"/>
      <c r="BC456" s="24"/>
      <c r="BD456" s="24"/>
      <c r="BE456" s="24"/>
    </row>
    <row r="457" spans="20:57" ht="12.75" customHeight="1" x14ac:dyDescent="0.2"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  <c r="AX457" s="24"/>
      <c r="AY457" s="24"/>
      <c r="AZ457" s="24"/>
      <c r="BA457" s="24"/>
      <c r="BB457" s="24"/>
      <c r="BC457" s="24"/>
      <c r="BD457" s="24"/>
      <c r="BE457" s="24"/>
    </row>
    <row r="458" spans="20:57" ht="12.75" customHeight="1" x14ac:dyDescent="0.2"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  <c r="AX458" s="24"/>
      <c r="AY458" s="24"/>
      <c r="AZ458" s="24"/>
      <c r="BA458" s="24"/>
      <c r="BB458" s="24"/>
      <c r="BC458" s="24"/>
      <c r="BD458" s="24"/>
      <c r="BE458" s="24"/>
    </row>
    <row r="459" spans="20:57" ht="12.75" customHeight="1" x14ac:dyDescent="0.2"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  <c r="AX459" s="24"/>
      <c r="AY459" s="24"/>
      <c r="AZ459" s="24"/>
      <c r="BA459" s="24"/>
      <c r="BB459" s="24"/>
      <c r="BC459" s="24"/>
      <c r="BD459" s="24"/>
      <c r="BE459" s="24"/>
    </row>
    <row r="460" spans="20:57" ht="12.75" customHeight="1" x14ac:dyDescent="0.2"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24"/>
      <c r="AW460" s="24"/>
      <c r="AX460" s="24"/>
      <c r="AY460" s="24"/>
      <c r="AZ460" s="24"/>
      <c r="BA460" s="24"/>
      <c r="BB460" s="24"/>
      <c r="BC460" s="24"/>
      <c r="BD460" s="24"/>
      <c r="BE460" s="24"/>
    </row>
    <row r="461" spans="20:57" ht="12.75" customHeight="1" x14ac:dyDescent="0.2"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24"/>
      <c r="AW461" s="24"/>
      <c r="AX461" s="24"/>
      <c r="AY461" s="24"/>
      <c r="AZ461" s="24"/>
      <c r="BA461" s="24"/>
      <c r="BB461" s="24"/>
      <c r="BC461" s="24"/>
      <c r="BD461" s="24"/>
      <c r="BE461" s="24"/>
    </row>
    <row r="462" spans="20:57" ht="12.75" customHeight="1" x14ac:dyDescent="0.2"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  <c r="AX462" s="24"/>
      <c r="AY462" s="24"/>
      <c r="AZ462" s="24"/>
      <c r="BA462" s="24"/>
      <c r="BB462" s="24"/>
      <c r="BC462" s="24"/>
      <c r="BD462" s="24"/>
      <c r="BE462" s="24"/>
    </row>
    <row r="463" spans="20:57" ht="12.75" customHeight="1" x14ac:dyDescent="0.2"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  <c r="AX463" s="24"/>
      <c r="AY463" s="24"/>
      <c r="AZ463" s="24"/>
      <c r="BA463" s="24"/>
      <c r="BB463" s="24"/>
      <c r="BC463" s="24"/>
      <c r="BD463" s="24"/>
      <c r="BE463" s="24"/>
    </row>
    <row r="464" spans="20:57" ht="12.75" customHeight="1" x14ac:dyDescent="0.2"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4"/>
      <c r="AV464" s="24"/>
      <c r="AW464" s="24"/>
      <c r="AX464" s="24"/>
      <c r="AY464" s="24"/>
      <c r="AZ464" s="24"/>
      <c r="BA464" s="24"/>
      <c r="BB464" s="24"/>
      <c r="BC464" s="24"/>
      <c r="BD464" s="24"/>
      <c r="BE464" s="24"/>
    </row>
    <row r="465" spans="20:57" ht="12.75" customHeight="1" x14ac:dyDescent="0.2"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  <c r="AV465" s="24"/>
      <c r="AW465" s="24"/>
      <c r="AX465" s="24"/>
      <c r="AY465" s="24"/>
      <c r="AZ465" s="24"/>
      <c r="BA465" s="24"/>
      <c r="BB465" s="24"/>
      <c r="BC465" s="24"/>
      <c r="BD465" s="24"/>
      <c r="BE465" s="24"/>
    </row>
    <row r="466" spans="20:57" ht="12.75" customHeight="1" x14ac:dyDescent="0.2"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  <c r="AV466" s="24"/>
      <c r="AW466" s="24"/>
      <c r="AX466" s="24"/>
      <c r="AY466" s="24"/>
      <c r="AZ466" s="24"/>
      <c r="BA466" s="24"/>
      <c r="BB466" s="24"/>
      <c r="BC466" s="24"/>
      <c r="BD466" s="24"/>
      <c r="BE466" s="24"/>
    </row>
    <row r="467" spans="20:57" ht="12.75" customHeight="1" x14ac:dyDescent="0.2"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4"/>
      <c r="AV467" s="24"/>
      <c r="AW467" s="24"/>
      <c r="AX467" s="24"/>
      <c r="AY467" s="24"/>
      <c r="AZ467" s="24"/>
      <c r="BA467" s="24"/>
      <c r="BB467" s="24"/>
      <c r="BC467" s="24"/>
      <c r="BD467" s="24"/>
      <c r="BE467" s="24"/>
    </row>
    <row r="468" spans="20:57" ht="12.75" customHeight="1" x14ac:dyDescent="0.2"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  <c r="AU468" s="24"/>
      <c r="AV468" s="24"/>
      <c r="AW468" s="24"/>
      <c r="AX468" s="24"/>
      <c r="AY468" s="24"/>
      <c r="AZ468" s="24"/>
      <c r="BA468" s="24"/>
      <c r="BB468" s="24"/>
      <c r="BC468" s="24"/>
      <c r="BD468" s="24"/>
      <c r="BE468" s="24"/>
    </row>
    <row r="469" spans="20:57" ht="12.75" customHeight="1" x14ac:dyDescent="0.2"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  <c r="AQ469" s="24"/>
      <c r="AR469" s="24"/>
      <c r="AS469" s="24"/>
      <c r="AT469" s="24"/>
      <c r="AU469" s="24"/>
      <c r="AV469" s="24"/>
      <c r="AW469" s="24"/>
      <c r="AX469" s="24"/>
      <c r="AY469" s="24"/>
      <c r="AZ469" s="24"/>
      <c r="BA469" s="24"/>
      <c r="BB469" s="24"/>
      <c r="BC469" s="24"/>
      <c r="BD469" s="24"/>
      <c r="BE469" s="24"/>
    </row>
    <row r="470" spans="20:57" ht="12.75" customHeight="1" x14ac:dyDescent="0.2"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  <c r="AU470" s="24"/>
      <c r="AV470" s="24"/>
      <c r="AW470" s="24"/>
      <c r="AX470" s="24"/>
      <c r="AY470" s="24"/>
      <c r="AZ470" s="24"/>
      <c r="BA470" s="24"/>
      <c r="BB470" s="24"/>
      <c r="BC470" s="24"/>
      <c r="BD470" s="24"/>
      <c r="BE470" s="24"/>
    </row>
    <row r="471" spans="20:57" ht="12.75" customHeight="1" x14ac:dyDescent="0.2"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  <c r="AU471" s="24"/>
      <c r="AV471" s="24"/>
      <c r="AW471" s="24"/>
      <c r="AX471" s="24"/>
      <c r="AY471" s="24"/>
      <c r="AZ471" s="24"/>
      <c r="BA471" s="24"/>
      <c r="BB471" s="24"/>
      <c r="BC471" s="24"/>
      <c r="BD471" s="24"/>
      <c r="BE471" s="24"/>
    </row>
    <row r="472" spans="20:57" ht="12.75" customHeight="1" x14ac:dyDescent="0.2"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4"/>
      <c r="AQ472" s="24"/>
      <c r="AR472" s="24"/>
      <c r="AS472" s="24"/>
      <c r="AT472" s="24"/>
      <c r="AU472" s="24"/>
      <c r="AV472" s="24"/>
      <c r="AW472" s="24"/>
      <c r="AX472" s="24"/>
      <c r="AY472" s="24"/>
      <c r="AZ472" s="24"/>
      <c r="BA472" s="24"/>
      <c r="BB472" s="24"/>
      <c r="BC472" s="24"/>
      <c r="BD472" s="24"/>
      <c r="BE472" s="24"/>
    </row>
    <row r="473" spans="20:57" ht="12.75" customHeight="1" x14ac:dyDescent="0.2"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4"/>
      <c r="AQ473" s="24"/>
      <c r="AR473" s="24"/>
      <c r="AS473" s="24"/>
      <c r="AT473" s="24"/>
      <c r="AU473" s="24"/>
      <c r="AV473" s="24"/>
      <c r="AW473" s="24"/>
      <c r="AX473" s="24"/>
      <c r="AY473" s="24"/>
      <c r="AZ473" s="24"/>
      <c r="BA473" s="24"/>
      <c r="BB473" s="24"/>
      <c r="BC473" s="24"/>
      <c r="BD473" s="24"/>
      <c r="BE473" s="24"/>
    </row>
    <row r="474" spans="20:57" ht="12.75" customHeight="1" x14ac:dyDescent="0.2"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  <c r="AU474" s="24"/>
      <c r="AV474" s="24"/>
      <c r="AW474" s="24"/>
      <c r="AX474" s="24"/>
      <c r="AY474" s="24"/>
      <c r="AZ474" s="24"/>
      <c r="BA474" s="24"/>
      <c r="BB474" s="24"/>
      <c r="BC474" s="24"/>
      <c r="BD474" s="24"/>
      <c r="BE474" s="24"/>
    </row>
    <row r="475" spans="20:57" ht="12.75" customHeight="1" x14ac:dyDescent="0.2"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  <c r="AU475" s="24"/>
      <c r="AV475" s="24"/>
      <c r="AW475" s="24"/>
      <c r="AX475" s="24"/>
      <c r="AY475" s="24"/>
      <c r="AZ475" s="24"/>
      <c r="BA475" s="24"/>
      <c r="BB475" s="24"/>
      <c r="BC475" s="24"/>
      <c r="BD475" s="24"/>
      <c r="BE475" s="24"/>
    </row>
    <row r="476" spans="20:57" ht="12.75" customHeight="1" x14ac:dyDescent="0.2"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  <c r="AQ476" s="24"/>
      <c r="AR476" s="24"/>
      <c r="AS476" s="24"/>
      <c r="AT476" s="24"/>
      <c r="AU476" s="24"/>
      <c r="AV476" s="24"/>
      <c r="AW476" s="24"/>
      <c r="AX476" s="24"/>
      <c r="AY476" s="24"/>
      <c r="AZ476" s="24"/>
      <c r="BA476" s="24"/>
      <c r="BB476" s="24"/>
      <c r="BC476" s="24"/>
      <c r="BD476" s="24"/>
      <c r="BE476" s="24"/>
    </row>
    <row r="477" spans="20:57" ht="12.75" customHeight="1" x14ac:dyDescent="0.2"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  <c r="AU477" s="24"/>
      <c r="AV477" s="24"/>
      <c r="AW477" s="24"/>
      <c r="AX477" s="24"/>
      <c r="AY477" s="24"/>
      <c r="AZ477" s="24"/>
      <c r="BA477" s="24"/>
      <c r="BB477" s="24"/>
      <c r="BC477" s="24"/>
      <c r="BD477" s="24"/>
      <c r="BE477" s="24"/>
    </row>
    <row r="478" spans="20:57" ht="12.75" customHeight="1" x14ac:dyDescent="0.2"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  <c r="AQ478" s="24"/>
      <c r="AR478" s="24"/>
      <c r="AS478" s="24"/>
      <c r="AT478" s="24"/>
      <c r="AU478" s="24"/>
      <c r="AV478" s="24"/>
      <c r="AW478" s="24"/>
      <c r="AX478" s="24"/>
      <c r="AY478" s="24"/>
      <c r="AZ478" s="24"/>
      <c r="BA478" s="24"/>
      <c r="BB478" s="24"/>
      <c r="BC478" s="24"/>
      <c r="BD478" s="24"/>
      <c r="BE478" s="24"/>
    </row>
    <row r="479" spans="20:57" ht="12.75" customHeight="1" x14ac:dyDescent="0.2"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  <c r="AQ479" s="24"/>
      <c r="AR479" s="24"/>
      <c r="AS479" s="24"/>
      <c r="AT479" s="24"/>
      <c r="AU479" s="24"/>
      <c r="AV479" s="24"/>
      <c r="AW479" s="24"/>
      <c r="AX479" s="24"/>
      <c r="AY479" s="24"/>
      <c r="AZ479" s="24"/>
      <c r="BA479" s="24"/>
      <c r="BB479" s="24"/>
      <c r="BC479" s="24"/>
      <c r="BD479" s="24"/>
      <c r="BE479" s="24"/>
    </row>
    <row r="480" spans="20:57" ht="12.75" customHeight="1" x14ac:dyDescent="0.2"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  <c r="AQ480" s="24"/>
      <c r="AR480" s="24"/>
      <c r="AS480" s="24"/>
      <c r="AT480" s="24"/>
      <c r="AU480" s="24"/>
      <c r="AV480" s="24"/>
      <c r="AW480" s="24"/>
      <c r="AX480" s="24"/>
      <c r="AY480" s="24"/>
      <c r="AZ480" s="24"/>
      <c r="BA480" s="24"/>
      <c r="BB480" s="24"/>
      <c r="BC480" s="24"/>
      <c r="BD480" s="24"/>
      <c r="BE480" s="24"/>
    </row>
    <row r="481" spans="20:57" ht="12.75" customHeight="1" x14ac:dyDescent="0.2"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4"/>
      <c r="AQ481" s="24"/>
      <c r="AR481" s="24"/>
      <c r="AS481" s="24"/>
      <c r="AT481" s="24"/>
      <c r="AU481" s="24"/>
      <c r="AV481" s="24"/>
      <c r="AW481" s="24"/>
      <c r="AX481" s="24"/>
      <c r="AY481" s="24"/>
      <c r="AZ481" s="24"/>
      <c r="BA481" s="24"/>
      <c r="BB481" s="24"/>
      <c r="BC481" s="24"/>
      <c r="BD481" s="24"/>
      <c r="BE481" s="24"/>
    </row>
    <row r="482" spans="20:57" ht="12.75" customHeight="1" x14ac:dyDescent="0.2"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  <c r="AV482" s="24"/>
      <c r="AW482" s="24"/>
      <c r="AX482" s="24"/>
      <c r="AY482" s="24"/>
      <c r="AZ482" s="24"/>
      <c r="BA482" s="24"/>
      <c r="BB482" s="24"/>
      <c r="BC482" s="24"/>
      <c r="BD482" s="24"/>
      <c r="BE482" s="24"/>
    </row>
    <row r="483" spans="20:57" ht="12.75" customHeight="1" x14ac:dyDescent="0.2"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  <c r="AX483" s="24"/>
      <c r="AY483" s="24"/>
      <c r="AZ483" s="24"/>
      <c r="BA483" s="24"/>
      <c r="BB483" s="24"/>
      <c r="BC483" s="24"/>
      <c r="BD483" s="24"/>
      <c r="BE483" s="24"/>
    </row>
    <row r="484" spans="20:57" ht="12.75" customHeight="1" x14ac:dyDescent="0.2"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  <c r="AQ484" s="24"/>
      <c r="AR484" s="24"/>
      <c r="AS484" s="24"/>
      <c r="AT484" s="24"/>
      <c r="AU484" s="24"/>
      <c r="AV484" s="24"/>
      <c r="AW484" s="24"/>
      <c r="AX484" s="24"/>
      <c r="AY484" s="24"/>
      <c r="AZ484" s="24"/>
      <c r="BA484" s="24"/>
      <c r="BB484" s="24"/>
      <c r="BC484" s="24"/>
      <c r="BD484" s="24"/>
      <c r="BE484" s="24"/>
    </row>
    <row r="485" spans="20:57" ht="12.75" customHeight="1" x14ac:dyDescent="0.2"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4"/>
      <c r="AQ485" s="24"/>
      <c r="AR485" s="24"/>
      <c r="AS485" s="24"/>
      <c r="AT485" s="24"/>
      <c r="AU485" s="24"/>
      <c r="AV485" s="24"/>
      <c r="AW485" s="24"/>
      <c r="AX485" s="24"/>
      <c r="AY485" s="24"/>
      <c r="AZ485" s="24"/>
      <c r="BA485" s="24"/>
      <c r="BB485" s="24"/>
      <c r="BC485" s="24"/>
      <c r="BD485" s="24"/>
      <c r="BE485" s="24"/>
    </row>
    <row r="486" spans="20:57" ht="12.75" customHeight="1" x14ac:dyDescent="0.2"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  <c r="AV486" s="24"/>
      <c r="AW486" s="24"/>
      <c r="AX486" s="24"/>
      <c r="AY486" s="24"/>
      <c r="AZ486" s="24"/>
      <c r="BA486" s="24"/>
      <c r="BB486" s="24"/>
      <c r="BC486" s="24"/>
      <c r="BD486" s="24"/>
      <c r="BE486" s="24"/>
    </row>
    <row r="487" spans="20:57" ht="12.75" customHeight="1" x14ac:dyDescent="0.2"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  <c r="AQ487" s="24"/>
      <c r="AR487" s="24"/>
      <c r="AS487" s="24"/>
      <c r="AT487" s="24"/>
      <c r="AU487" s="24"/>
      <c r="AV487" s="24"/>
      <c r="AW487" s="24"/>
      <c r="AX487" s="24"/>
      <c r="AY487" s="24"/>
      <c r="AZ487" s="24"/>
      <c r="BA487" s="24"/>
      <c r="BB487" s="24"/>
      <c r="BC487" s="24"/>
      <c r="BD487" s="24"/>
      <c r="BE487" s="24"/>
    </row>
    <row r="488" spans="20:57" ht="12.75" customHeight="1" x14ac:dyDescent="0.2"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24"/>
      <c r="AQ488" s="24"/>
      <c r="AR488" s="24"/>
      <c r="AS488" s="24"/>
      <c r="AT488" s="24"/>
      <c r="AU488" s="24"/>
      <c r="AV488" s="24"/>
      <c r="AW488" s="24"/>
      <c r="AX488" s="24"/>
      <c r="AY488" s="24"/>
      <c r="AZ488" s="24"/>
      <c r="BA488" s="24"/>
      <c r="BB488" s="24"/>
      <c r="BC488" s="24"/>
      <c r="BD488" s="24"/>
      <c r="BE488" s="24"/>
    </row>
    <row r="489" spans="20:57" ht="12.75" customHeight="1" x14ac:dyDescent="0.2"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4"/>
      <c r="AQ489" s="24"/>
      <c r="AR489" s="24"/>
      <c r="AS489" s="24"/>
      <c r="AT489" s="24"/>
      <c r="AU489" s="24"/>
      <c r="AV489" s="24"/>
      <c r="AW489" s="24"/>
      <c r="AX489" s="24"/>
      <c r="AY489" s="24"/>
      <c r="AZ489" s="24"/>
      <c r="BA489" s="24"/>
      <c r="BB489" s="24"/>
      <c r="BC489" s="24"/>
      <c r="BD489" s="24"/>
      <c r="BE489" s="24"/>
    </row>
    <row r="490" spans="20:57" ht="12.75" customHeight="1" x14ac:dyDescent="0.2"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4"/>
      <c r="AQ490" s="24"/>
      <c r="AR490" s="24"/>
      <c r="AS490" s="24"/>
      <c r="AT490" s="24"/>
      <c r="AU490" s="24"/>
      <c r="AV490" s="24"/>
      <c r="AW490" s="24"/>
      <c r="AX490" s="24"/>
      <c r="AY490" s="24"/>
      <c r="AZ490" s="24"/>
      <c r="BA490" s="24"/>
      <c r="BB490" s="24"/>
      <c r="BC490" s="24"/>
      <c r="BD490" s="24"/>
      <c r="BE490" s="24"/>
    </row>
    <row r="491" spans="20:57" ht="12.75" customHeight="1" x14ac:dyDescent="0.2"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24"/>
      <c r="AO491" s="24"/>
      <c r="AP491" s="24"/>
      <c r="AQ491" s="24"/>
      <c r="AR491" s="24"/>
      <c r="AS491" s="24"/>
      <c r="AT491" s="24"/>
      <c r="AU491" s="24"/>
      <c r="AV491" s="24"/>
      <c r="AW491" s="24"/>
      <c r="AX491" s="24"/>
      <c r="AY491" s="24"/>
      <c r="AZ491" s="24"/>
      <c r="BA491" s="24"/>
      <c r="BB491" s="24"/>
      <c r="BC491" s="24"/>
      <c r="BD491" s="24"/>
      <c r="BE491" s="24"/>
    </row>
    <row r="492" spans="20:57" ht="12.75" customHeight="1" x14ac:dyDescent="0.2"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24"/>
      <c r="AQ492" s="24"/>
      <c r="AR492" s="24"/>
      <c r="AS492" s="24"/>
      <c r="AT492" s="24"/>
      <c r="AU492" s="24"/>
      <c r="AV492" s="24"/>
      <c r="AW492" s="24"/>
      <c r="AX492" s="24"/>
      <c r="AY492" s="24"/>
      <c r="AZ492" s="24"/>
      <c r="BA492" s="24"/>
      <c r="BB492" s="24"/>
      <c r="BC492" s="24"/>
      <c r="BD492" s="24"/>
      <c r="BE492" s="24"/>
    </row>
    <row r="493" spans="20:57" ht="12.75" customHeight="1" x14ac:dyDescent="0.2"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24"/>
      <c r="AO493" s="24"/>
      <c r="AP493" s="24"/>
      <c r="AQ493" s="24"/>
      <c r="AR493" s="24"/>
      <c r="AS493" s="24"/>
      <c r="AT493" s="24"/>
      <c r="AU493" s="24"/>
      <c r="AV493" s="24"/>
      <c r="AW493" s="24"/>
      <c r="AX493" s="24"/>
      <c r="AY493" s="24"/>
      <c r="AZ493" s="24"/>
      <c r="BA493" s="24"/>
      <c r="BB493" s="24"/>
      <c r="BC493" s="24"/>
      <c r="BD493" s="24"/>
      <c r="BE493" s="24"/>
    </row>
    <row r="494" spans="20:57" ht="12.75" customHeight="1" x14ac:dyDescent="0.2"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4"/>
      <c r="AQ494" s="24"/>
      <c r="AR494" s="24"/>
      <c r="AS494" s="24"/>
      <c r="AT494" s="24"/>
      <c r="AU494" s="24"/>
      <c r="AV494" s="24"/>
      <c r="AW494" s="24"/>
      <c r="AX494" s="24"/>
      <c r="AY494" s="24"/>
      <c r="AZ494" s="24"/>
      <c r="BA494" s="24"/>
      <c r="BB494" s="24"/>
      <c r="BC494" s="24"/>
      <c r="BD494" s="24"/>
      <c r="BE494" s="24"/>
    </row>
    <row r="495" spans="20:57" ht="12.75" customHeight="1" x14ac:dyDescent="0.2"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  <c r="AQ495" s="24"/>
      <c r="AR495" s="24"/>
      <c r="AS495" s="24"/>
      <c r="AT495" s="24"/>
      <c r="AU495" s="24"/>
      <c r="AV495" s="24"/>
      <c r="AW495" s="24"/>
      <c r="AX495" s="24"/>
      <c r="AY495" s="24"/>
      <c r="AZ495" s="24"/>
      <c r="BA495" s="24"/>
      <c r="BB495" s="24"/>
      <c r="BC495" s="24"/>
      <c r="BD495" s="24"/>
      <c r="BE495" s="24"/>
    </row>
    <row r="496" spans="20:57" ht="12.75" customHeight="1" x14ac:dyDescent="0.2"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24"/>
      <c r="AQ496" s="24"/>
      <c r="AR496" s="24"/>
      <c r="AS496" s="24"/>
      <c r="AT496" s="24"/>
      <c r="AU496" s="24"/>
      <c r="AV496" s="24"/>
      <c r="AW496" s="24"/>
      <c r="AX496" s="24"/>
      <c r="AY496" s="24"/>
      <c r="AZ496" s="24"/>
      <c r="BA496" s="24"/>
      <c r="BB496" s="24"/>
      <c r="BC496" s="24"/>
      <c r="BD496" s="24"/>
      <c r="BE496" s="24"/>
    </row>
    <row r="497" spans="20:57" ht="12.75" customHeight="1" x14ac:dyDescent="0.2"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4"/>
      <c r="AQ497" s="24"/>
      <c r="AR497" s="24"/>
      <c r="AS497" s="24"/>
      <c r="AT497" s="24"/>
      <c r="AU497" s="24"/>
      <c r="AV497" s="24"/>
      <c r="AW497" s="24"/>
      <c r="AX497" s="24"/>
      <c r="AY497" s="24"/>
      <c r="AZ497" s="24"/>
      <c r="BA497" s="24"/>
      <c r="BB497" s="24"/>
      <c r="BC497" s="24"/>
      <c r="BD497" s="24"/>
      <c r="BE497" s="24"/>
    </row>
    <row r="498" spans="20:57" ht="12.75" customHeight="1" x14ac:dyDescent="0.2"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  <c r="AQ498" s="24"/>
      <c r="AR498" s="24"/>
      <c r="AS498" s="24"/>
      <c r="AT498" s="24"/>
      <c r="AU498" s="24"/>
      <c r="AV498" s="24"/>
      <c r="AW498" s="24"/>
      <c r="AX498" s="24"/>
      <c r="AY498" s="24"/>
      <c r="AZ498" s="24"/>
      <c r="BA498" s="24"/>
      <c r="BB498" s="24"/>
      <c r="BC498" s="24"/>
      <c r="BD498" s="24"/>
      <c r="BE498" s="24"/>
    </row>
    <row r="499" spans="20:57" ht="12.75" customHeight="1" x14ac:dyDescent="0.2"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4"/>
      <c r="AV499" s="24"/>
      <c r="AW499" s="24"/>
      <c r="AX499" s="24"/>
      <c r="AY499" s="24"/>
      <c r="AZ499" s="24"/>
      <c r="BA499" s="24"/>
      <c r="BB499" s="24"/>
      <c r="BC499" s="24"/>
      <c r="BD499" s="24"/>
      <c r="BE499" s="24"/>
    </row>
    <row r="500" spans="20:57" ht="12.75" customHeight="1" x14ac:dyDescent="0.2"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24"/>
      <c r="AQ500" s="24"/>
      <c r="AR500" s="24"/>
      <c r="AS500" s="24"/>
      <c r="AT500" s="24"/>
      <c r="AU500" s="24"/>
      <c r="AV500" s="24"/>
      <c r="AW500" s="24"/>
      <c r="AX500" s="24"/>
      <c r="AY500" s="24"/>
      <c r="AZ500" s="24"/>
      <c r="BA500" s="24"/>
      <c r="BB500" s="24"/>
      <c r="BC500" s="24"/>
      <c r="BD500" s="24"/>
      <c r="BE500" s="24"/>
    </row>
    <row r="501" spans="20:57" ht="12.75" customHeight="1" x14ac:dyDescent="0.2"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  <c r="AP501" s="24"/>
      <c r="AQ501" s="24"/>
      <c r="AR501" s="24"/>
      <c r="AS501" s="24"/>
      <c r="AT501" s="24"/>
      <c r="AU501" s="24"/>
      <c r="AV501" s="24"/>
      <c r="AW501" s="24"/>
      <c r="AX501" s="24"/>
      <c r="AY501" s="24"/>
      <c r="AZ501" s="24"/>
      <c r="BA501" s="24"/>
      <c r="BB501" s="24"/>
      <c r="BC501" s="24"/>
      <c r="BD501" s="24"/>
      <c r="BE501" s="24"/>
    </row>
    <row r="502" spans="20:57" ht="12.75" customHeight="1" x14ac:dyDescent="0.2"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24"/>
      <c r="AQ502" s="24"/>
      <c r="AR502" s="24"/>
      <c r="AS502" s="24"/>
      <c r="AT502" s="24"/>
      <c r="AU502" s="24"/>
      <c r="AV502" s="24"/>
      <c r="AW502" s="24"/>
      <c r="AX502" s="24"/>
      <c r="AY502" s="24"/>
      <c r="AZ502" s="24"/>
      <c r="BA502" s="24"/>
      <c r="BB502" s="24"/>
      <c r="BC502" s="24"/>
      <c r="BD502" s="24"/>
      <c r="BE502" s="24"/>
    </row>
    <row r="503" spans="20:57" ht="12.75" customHeight="1" x14ac:dyDescent="0.2"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  <c r="AP503" s="24"/>
      <c r="AQ503" s="24"/>
      <c r="AR503" s="24"/>
      <c r="AS503" s="24"/>
      <c r="AT503" s="24"/>
      <c r="AU503" s="24"/>
      <c r="AV503" s="24"/>
      <c r="AW503" s="24"/>
      <c r="AX503" s="24"/>
      <c r="AY503" s="24"/>
      <c r="AZ503" s="24"/>
      <c r="BA503" s="24"/>
      <c r="BB503" s="24"/>
      <c r="BC503" s="24"/>
      <c r="BD503" s="24"/>
      <c r="BE503" s="24"/>
    </row>
    <row r="504" spans="20:57" ht="12.75" customHeight="1" x14ac:dyDescent="0.2"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4"/>
      <c r="AQ504" s="24"/>
      <c r="AR504" s="24"/>
      <c r="AS504" s="24"/>
      <c r="AT504" s="24"/>
      <c r="AU504" s="24"/>
      <c r="AV504" s="24"/>
      <c r="AW504" s="24"/>
      <c r="AX504" s="24"/>
      <c r="AY504" s="24"/>
      <c r="AZ504" s="24"/>
      <c r="BA504" s="24"/>
      <c r="BB504" s="24"/>
      <c r="BC504" s="24"/>
      <c r="BD504" s="24"/>
      <c r="BE504" s="24"/>
    </row>
    <row r="505" spans="20:57" ht="12.75" customHeight="1" x14ac:dyDescent="0.2"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4"/>
      <c r="AQ505" s="24"/>
      <c r="AR505" s="24"/>
      <c r="AS505" s="24"/>
      <c r="AT505" s="24"/>
      <c r="AU505" s="24"/>
      <c r="AV505" s="24"/>
      <c r="AW505" s="24"/>
      <c r="AX505" s="24"/>
      <c r="AY505" s="24"/>
      <c r="AZ505" s="24"/>
      <c r="BA505" s="24"/>
      <c r="BB505" s="24"/>
      <c r="BC505" s="24"/>
      <c r="BD505" s="24"/>
      <c r="BE505" s="24"/>
    </row>
    <row r="506" spans="20:57" ht="12.75" customHeight="1" x14ac:dyDescent="0.2"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4"/>
      <c r="AQ506" s="24"/>
      <c r="AR506" s="24"/>
      <c r="AS506" s="24"/>
      <c r="AT506" s="24"/>
      <c r="AU506" s="24"/>
      <c r="AV506" s="24"/>
      <c r="AW506" s="24"/>
      <c r="AX506" s="24"/>
      <c r="AY506" s="24"/>
      <c r="AZ506" s="24"/>
      <c r="BA506" s="24"/>
      <c r="BB506" s="24"/>
      <c r="BC506" s="24"/>
      <c r="BD506" s="24"/>
      <c r="BE506" s="24"/>
    </row>
    <row r="507" spans="20:57" ht="12.75" customHeight="1" x14ac:dyDescent="0.2"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4"/>
      <c r="AQ507" s="24"/>
      <c r="AR507" s="24"/>
      <c r="AS507" s="24"/>
      <c r="AT507" s="24"/>
      <c r="AU507" s="24"/>
      <c r="AV507" s="24"/>
      <c r="AW507" s="24"/>
      <c r="AX507" s="24"/>
      <c r="AY507" s="24"/>
      <c r="AZ507" s="24"/>
      <c r="BA507" s="24"/>
      <c r="BB507" s="24"/>
      <c r="BC507" s="24"/>
      <c r="BD507" s="24"/>
      <c r="BE507" s="24"/>
    </row>
    <row r="508" spans="20:57" ht="12.75" customHeight="1" x14ac:dyDescent="0.2"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4"/>
      <c r="AQ508" s="24"/>
      <c r="AR508" s="24"/>
      <c r="AS508" s="24"/>
      <c r="AT508" s="24"/>
      <c r="AU508" s="24"/>
      <c r="AV508" s="24"/>
      <c r="AW508" s="24"/>
      <c r="AX508" s="24"/>
      <c r="AY508" s="24"/>
      <c r="AZ508" s="24"/>
      <c r="BA508" s="24"/>
      <c r="BB508" s="24"/>
      <c r="BC508" s="24"/>
      <c r="BD508" s="24"/>
      <c r="BE508" s="24"/>
    </row>
    <row r="509" spans="20:57" ht="12.75" customHeight="1" x14ac:dyDescent="0.2"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4"/>
      <c r="AQ509" s="24"/>
      <c r="AR509" s="24"/>
      <c r="AS509" s="24"/>
      <c r="AT509" s="24"/>
      <c r="AU509" s="24"/>
      <c r="AV509" s="24"/>
      <c r="AW509" s="24"/>
      <c r="AX509" s="24"/>
      <c r="AY509" s="24"/>
      <c r="AZ509" s="24"/>
      <c r="BA509" s="24"/>
      <c r="BB509" s="24"/>
      <c r="BC509" s="24"/>
      <c r="BD509" s="24"/>
      <c r="BE509" s="24"/>
    </row>
    <row r="510" spans="20:57" ht="12.75" customHeight="1" x14ac:dyDescent="0.2"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  <c r="AQ510" s="24"/>
      <c r="AR510" s="24"/>
      <c r="AS510" s="24"/>
      <c r="AT510" s="24"/>
      <c r="AU510" s="24"/>
      <c r="AV510" s="24"/>
      <c r="AW510" s="24"/>
      <c r="AX510" s="24"/>
      <c r="AY510" s="24"/>
      <c r="AZ510" s="24"/>
      <c r="BA510" s="24"/>
      <c r="BB510" s="24"/>
      <c r="BC510" s="24"/>
      <c r="BD510" s="24"/>
      <c r="BE510" s="24"/>
    </row>
    <row r="511" spans="20:57" ht="12.75" customHeight="1" x14ac:dyDescent="0.2"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/>
      <c r="AR511" s="24"/>
      <c r="AS511" s="24"/>
      <c r="AT511" s="24"/>
      <c r="AU511" s="24"/>
      <c r="AV511" s="24"/>
      <c r="AW511" s="24"/>
      <c r="AX511" s="24"/>
      <c r="AY511" s="24"/>
      <c r="AZ511" s="24"/>
      <c r="BA511" s="24"/>
      <c r="BB511" s="24"/>
      <c r="BC511" s="24"/>
      <c r="BD511" s="24"/>
      <c r="BE511" s="24"/>
    </row>
    <row r="512" spans="20:57" ht="12.75" customHeight="1" x14ac:dyDescent="0.2"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4"/>
      <c r="AQ512" s="24"/>
      <c r="AR512" s="24"/>
      <c r="AS512" s="24"/>
      <c r="AT512" s="24"/>
      <c r="AU512" s="24"/>
      <c r="AV512" s="24"/>
      <c r="AW512" s="24"/>
      <c r="AX512" s="24"/>
      <c r="AY512" s="24"/>
      <c r="AZ512" s="24"/>
      <c r="BA512" s="24"/>
      <c r="BB512" s="24"/>
      <c r="BC512" s="24"/>
      <c r="BD512" s="24"/>
      <c r="BE512" s="24"/>
    </row>
    <row r="513" spans="20:57" ht="12.75" customHeight="1" x14ac:dyDescent="0.2"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4"/>
      <c r="AQ513" s="24"/>
      <c r="AR513" s="24"/>
      <c r="AS513" s="24"/>
      <c r="AT513" s="24"/>
      <c r="AU513" s="24"/>
      <c r="AV513" s="24"/>
      <c r="AW513" s="24"/>
      <c r="AX513" s="24"/>
      <c r="AY513" s="24"/>
      <c r="AZ513" s="24"/>
      <c r="BA513" s="24"/>
      <c r="BB513" s="24"/>
      <c r="BC513" s="24"/>
      <c r="BD513" s="24"/>
      <c r="BE513" s="24"/>
    </row>
    <row r="514" spans="20:57" ht="12.75" customHeight="1" x14ac:dyDescent="0.2"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  <c r="AQ514" s="24"/>
      <c r="AR514" s="24"/>
      <c r="AS514" s="24"/>
      <c r="AT514" s="24"/>
      <c r="AU514" s="24"/>
      <c r="AV514" s="24"/>
      <c r="AW514" s="24"/>
      <c r="AX514" s="24"/>
      <c r="AY514" s="24"/>
      <c r="AZ514" s="24"/>
      <c r="BA514" s="24"/>
      <c r="BB514" s="24"/>
      <c r="BC514" s="24"/>
      <c r="BD514" s="24"/>
      <c r="BE514" s="24"/>
    </row>
    <row r="515" spans="20:57" ht="12.75" customHeight="1" x14ac:dyDescent="0.2"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4"/>
      <c r="AV515" s="24"/>
      <c r="AW515" s="24"/>
      <c r="AX515" s="24"/>
      <c r="AY515" s="24"/>
      <c r="AZ515" s="24"/>
      <c r="BA515" s="24"/>
      <c r="BB515" s="24"/>
      <c r="BC515" s="24"/>
      <c r="BD515" s="24"/>
      <c r="BE515" s="24"/>
    </row>
    <row r="516" spans="20:57" ht="12.75" customHeight="1" x14ac:dyDescent="0.2"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  <c r="AP516" s="24"/>
      <c r="AQ516" s="24"/>
      <c r="AR516" s="24"/>
      <c r="AS516" s="24"/>
      <c r="AT516" s="24"/>
      <c r="AU516" s="24"/>
      <c r="AV516" s="24"/>
      <c r="AW516" s="24"/>
      <c r="AX516" s="24"/>
      <c r="AY516" s="24"/>
      <c r="AZ516" s="24"/>
      <c r="BA516" s="24"/>
      <c r="BB516" s="24"/>
      <c r="BC516" s="24"/>
      <c r="BD516" s="24"/>
      <c r="BE516" s="24"/>
    </row>
    <row r="517" spans="20:57" ht="12.75" customHeight="1" x14ac:dyDescent="0.2"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4"/>
      <c r="AQ517" s="24"/>
      <c r="AR517" s="24"/>
      <c r="AS517" s="24"/>
      <c r="AT517" s="24"/>
      <c r="AU517" s="24"/>
      <c r="AV517" s="24"/>
      <c r="AW517" s="24"/>
      <c r="AX517" s="24"/>
      <c r="AY517" s="24"/>
      <c r="AZ517" s="24"/>
      <c r="BA517" s="24"/>
      <c r="BB517" s="24"/>
      <c r="BC517" s="24"/>
      <c r="BD517" s="24"/>
      <c r="BE517" s="24"/>
    </row>
    <row r="518" spans="20:57" ht="12.75" customHeight="1" x14ac:dyDescent="0.2"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  <c r="AQ518" s="24"/>
      <c r="AR518" s="24"/>
      <c r="AS518" s="24"/>
      <c r="AT518" s="24"/>
      <c r="AU518" s="24"/>
      <c r="AV518" s="24"/>
      <c r="AW518" s="24"/>
      <c r="AX518" s="24"/>
      <c r="AY518" s="24"/>
      <c r="AZ518" s="24"/>
      <c r="BA518" s="24"/>
      <c r="BB518" s="24"/>
      <c r="BC518" s="24"/>
      <c r="BD518" s="24"/>
      <c r="BE518" s="24"/>
    </row>
    <row r="519" spans="20:57" ht="12.75" customHeight="1" x14ac:dyDescent="0.2"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4"/>
      <c r="AV519" s="24"/>
      <c r="AW519" s="24"/>
      <c r="AX519" s="24"/>
      <c r="AY519" s="24"/>
      <c r="AZ519" s="24"/>
      <c r="BA519" s="24"/>
      <c r="BB519" s="24"/>
      <c r="BC519" s="24"/>
      <c r="BD519" s="24"/>
      <c r="BE519" s="24"/>
    </row>
    <row r="520" spans="20:57" ht="12.75" customHeight="1" x14ac:dyDescent="0.2"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  <c r="AM520" s="24"/>
      <c r="AN520" s="24"/>
      <c r="AO520" s="24"/>
      <c r="AP520" s="24"/>
      <c r="AQ520" s="24"/>
      <c r="AR520" s="24"/>
      <c r="AS520" s="24"/>
      <c r="AT520" s="24"/>
      <c r="AU520" s="24"/>
      <c r="AV520" s="24"/>
      <c r="AW520" s="24"/>
      <c r="AX520" s="24"/>
      <c r="AY520" s="24"/>
      <c r="AZ520" s="24"/>
      <c r="BA520" s="24"/>
      <c r="BB520" s="24"/>
      <c r="BC520" s="24"/>
      <c r="BD520" s="24"/>
      <c r="BE520" s="24"/>
    </row>
    <row r="521" spans="20:57" ht="12.75" customHeight="1" x14ac:dyDescent="0.2"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24"/>
      <c r="AO521" s="24"/>
      <c r="AP521" s="24"/>
      <c r="AQ521" s="24"/>
      <c r="AR521" s="24"/>
      <c r="AS521" s="24"/>
      <c r="AT521" s="24"/>
      <c r="AU521" s="24"/>
      <c r="AV521" s="24"/>
      <c r="AW521" s="24"/>
      <c r="AX521" s="24"/>
      <c r="AY521" s="24"/>
      <c r="AZ521" s="24"/>
      <c r="BA521" s="24"/>
      <c r="BB521" s="24"/>
      <c r="BC521" s="24"/>
      <c r="BD521" s="24"/>
      <c r="BE521" s="24"/>
    </row>
    <row r="522" spans="20:57" ht="12.75" customHeight="1" x14ac:dyDescent="0.2"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  <c r="AM522" s="24"/>
      <c r="AN522" s="24"/>
      <c r="AO522" s="24"/>
      <c r="AP522" s="24"/>
      <c r="AQ522" s="24"/>
      <c r="AR522" s="24"/>
      <c r="AS522" s="24"/>
      <c r="AT522" s="24"/>
      <c r="AU522" s="24"/>
      <c r="AV522" s="24"/>
      <c r="AW522" s="24"/>
      <c r="AX522" s="24"/>
      <c r="AY522" s="24"/>
      <c r="AZ522" s="24"/>
      <c r="BA522" s="24"/>
      <c r="BB522" s="24"/>
      <c r="BC522" s="24"/>
      <c r="BD522" s="24"/>
      <c r="BE522" s="24"/>
    </row>
    <row r="523" spans="20:57" ht="12.75" customHeight="1" x14ac:dyDescent="0.2"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  <c r="AP523" s="24"/>
      <c r="AQ523" s="24"/>
      <c r="AR523" s="24"/>
      <c r="AS523" s="24"/>
      <c r="AT523" s="24"/>
      <c r="AU523" s="24"/>
      <c r="AV523" s="24"/>
      <c r="AW523" s="24"/>
      <c r="AX523" s="24"/>
      <c r="AY523" s="24"/>
      <c r="AZ523" s="24"/>
      <c r="BA523" s="24"/>
      <c r="BB523" s="24"/>
      <c r="BC523" s="24"/>
      <c r="BD523" s="24"/>
      <c r="BE523" s="24"/>
    </row>
    <row r="524" spans="20:57" ht="12.75" customHeight="1" x14ac:dyDescent="0.2"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  <c r="AM524" s="24"/>
      <c r="AN524" s="24"/>
      <c r="AO524" s="24"/>
      <c r="AP524" s="24"/>
      <c r="AQ524" s="24"/>
      <c r="AR524" s="24"/>
      <c r="AS524" s="24"/>
      <c r="AT524" s="24"/>
      <c r="AU524" s="24"/>
      <c r="AV524" s="24"/>
      <c r="AW524" s="24"/>
      <c r="AX524" s="24"/>
      <c r="AY524" s="24"/>
      <c r="AZ524" s="24"/>
      <c r="BA524" s="24"/>
      <c r="BB524" s="24"/>
      <c r="BC524" s="24"/>
      <c r="BD524" s="24"/>
      <c r="BE524" s="24"/>
    </row>
    <row r="525" spans="20:57" ht="12.75" customHeight="1" x14ac:dyDescent="0.2"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  <c r="AM525" s="24"/>
      <c r="AN525" s="24"/>
      <c r="AO525" s="24"/>
      <c r="AP525" s="24"/>
      <c r="AQ525" s="24"/>
      <c r="AR525" s="24"/>
      <c r="AS525" s="24"/>
      <c r="AT525" s="24"/>
      <c r="AU525" s="24"/>
      <c r="AV525" s="24"/>
      <c r="AW525" s="24"/>
      <c r="AX525" s="24"/>
      <c r="AY525" s="24"/>
      <c r="AZ525" s="24"/>
      <c r="BA525" s="24"/>
      <c r="BB525" s="24"/>
      <c r="BC525" s="24"/>
      <c r="BD525" s="24"/>
      <c r="BE525" s="24"/>
    </row>
    <row r="526" spans="20:57" ht="12.75" customHeight="1" x14ac:dyDescent="0.2"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  <c r="AM526" s="24"/>
      <c r="AN526" s="24"/>
      <c r="AO526" s="24"/>
      <c r="AP526" s="24"/>
      <c r="AQ526" s="24"/>
      <c r="AR526" s="24"/>
      <c r="AS526" s="24"/>
      <c r="AT526" s="24"/>
      <c r="AU526" s="24"/>
      <c r="AV526" s="24"/>
      <c r="AW526" s="24"/>
      <c r="AX526" s="24"/>
      <c r="AY526" s="24"/>
      <c r="AZ526" s="24"/>
      <c r="BA526" s="24"/>
      <c r="BB526" s="24"/>
      <c r="BC526" s="24"/>
      <c r="BD526" s="24"/>
      <c r="BE526" s="24"/>
    </row>
    <row r="527" spans="20:57" ht="12.75" customHeight="1" x14ac:dyDescent="0.2"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  <c r="AM527" s="24"/>
      <c r="AN527" s="24"/>
      <c r="AO527" s="24"/>
      <c r="AP527" s="24"/>
      <c r="AQ527" s="24"/>
      <c r="AR527" s="24"/>
      <c r="AS527" s="24"/>
      <c r="AT527" s="24"/>
      <c r="AU527" s="24"/>
      <c r="AV527" s="24"/>
      <c r="AW527" s="24"/>
      <c r="AX527" s="24"/>
      <c r="AY527" s="24"/>
      <c r="AZ527" s="24"/>
      <c r="BA527" s="24"/>
      <c r="BB527" s="24"/>
      <c r="BC527" s="24"/>
      <c r="BD527" s="24"/>
      <c r="BE527" s="24"/>
    </row>
    <row r="528" spans="20:57" ht="12.75" customHeight="1" x14ac:dyDescent="0.2"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24"/>
      <c r="AU528" s="24"/>
      <c r="AV528" s="24"/>
      <c r="AW528" s="24"/>
      <c r="AX528" s="24"/>
      <c r="AY528" s="24"/>
      <c r="AZ528" s="24"/>
      <c r="BA528" s="24"/>
      <c r="BB528" s="24"/>
      <c r="BC528" s="24"/>
      <c r="BD528" s="24"/>
      <c r="BE528" s="24"/>
    </row>
    <row r="529" spans="20:57" ht="12.75" customHeight="1" x14ac:dyDescent="0.2"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  <c r="AK529" s="24"/>
      <c r="AL529" s="24"/>
      <c r="AM529" s="24"/>
      <c r="AN529" s="24"/>
      <c r="AO529" s="24"/>
      <c r="AP529" s="24"/>
      <c r="AQ529" s="24"/>
      <c r="AR529" s="24"/>
      <c r="AS529" s="24"/>
      <c r="AT529" s="24"/>
      <c r="AU529" s="24"/>
      <c r="AV529" s="24"/>
      <c r="AW529" s="24"/>
      <c r="AX529" s="24"/>
      <c r="AY529" s="24"/>
      <c r="AZ529" s="24"/>
      <c r="BA529" s="24"/>
      <c r="BB529" s="24"/>
      <c r="BC529" s="24"/>
      <c r="BD529" s="24"/>
      <c r="BE529" s="24"/>
    </row>
    <row r="530" spans="20:57" ht="12.75" customHeight="1" x14ac:dyDescent="0.2"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24"/>
      <c r="AQ530" s="24"/>
      <c r="AR530" s="24"/>
      <c r="AS530" s="24"/>
      <c r="AT530" s="24"/>
      <c r="AU530" s="24"/>
      <c r="AV530" s="24"/>
      <c r="AW530" s="24"/>
      <c r="AX530" s="24"/>
      <c r="AY530" s="24"/>
      <c r="AZ530" s="24"/>
      <c r="BA530" s="24"/>
      <c r="BB530" s="24"/>
      <c r="BC530" s="24"/>
      <c r="BD530" s="24"/>
      <c r="BE530" s="24"/>
    </row>
    <row r="531" spans="20:57" ht="12.75" customHeight="1" x14ac:dyDescent="0.2"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24"/>
      <c r="AU531" s="24"/>
      <c r="AV531" s="24"/>
      <c r="AW531" s="24"/>
      <c r="AX531" s="24"/>
      <c r="AY531" s="24"/>
      <c r="AZ531" s="24"/>
      <c r="BA531" s="24"/>
      <c r="BB531" s="24"/>
      <c r="BC531" s="24"/>
      <c r="BD531" s="24"/>
      <c r="BE531" s="24"/>
    </row>
    <row r="532" spans="20:57" ht="12.75" customHeight="1" x14ac:dyDescent="0.2"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  <c r="AK532" s="24"/>
      <c r="AL532" s="24"/>
      <c r="AM532" s="24"/>
      <c r="AN532" s="24"/>
      <c r="AO532" s="24"/>
      <c r="AP532" s="24"/>
      <c r="AQ532" s="24"/>
      <c r="AR532" s="24"/>
      <c r="AS532" s="24"/>
      <c r="AT532" s="24"/>
      <c r="AU532" s="24"/>
      <c r="AV532" s="24"/>
      <c r="AW532" s="24"/>
      <c r="AX532" s="24"/>
      <c r="AY532" s="24"/>
      <c r="AZ532" s="24"/>
      <c r="BA532" s="24"/>
      <c r="BB532" s="24"/>
      <c r="BC532" s="24"/>
      <c r="BD532" s="24"/>
      <c r="BE532" s="24"/>
    </row>
    <row r="533" spans="20:57" ht="12.75" customHeight="1" x14ac:dyDescent="0.2"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  <c r="AM533" s="24"/>
      <c r="AN533" s="24"/>
      <c r="AO533" s="24"/>
      <c r="AP533" s="24"/>
      <c r="AQ533" s="24"/>
      <c r="AR533" s="24"/>
      <c r="AS533" s="24"/>
      <c r="AT533" s="24"/>
      <c r="AU533" s="24"/>
      <c r="AV533" s="24"/>
      <c r="AW533" s="24"/>
      <c r="AX533" s="24"/>
      <c r="AY533" s="24"/>
      <c r="AZ533" s="24"/>
      <c r="BA533" s="24"/>
      <c r="BB533" s="24"/>
      <c r="BC533" s="24"/>
      <c r="BD533" s="24"/>
      <c r="BE533" s="24"/>
    </row>
    <row r="534" spans="20:57" ht="12.75" customHeight="1" x14ac:dyDescent="0.2"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  <c r="AK534" s="24"/>
      <c r="AL534" s="24"/>
      <c r="AM534" s="24"/>
      <c r="AN534" s="24"/>
      <c r="AO534" s="24"/>
      <c r="AP534" s="24"/>
      <c r="AQ534" s="24"/>
      <c r="AR534" s="24"/>
      <c r="AS534" s="24"/>
      <c r="AT534" s="24"/>
      <c r="AU534" s="24"/>
      <c r="AV534" s="24"/>
      <c r="AW534" s="24"/>
      <c r="AX534" s="24"/>
      <c r="AY534" s="24"/>
      <c r="AZ534" s="24"/>
      <c r="BA534" s="24"/>
      <c r="BB534" s="24"/>
      <c r="BC534" s="24"/>
      <c r="BD534" s="24"/>
      <c r="BE534" s="24"/>
    </row>
    <row r="535" spans="20:57" ht="12.75" customHeight="1" x14ac:dyDescent="0.2"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  <c r="AK535" s="24"/>
      <c r="AL535" s="24"/>
      <c r="AM535" s="24"/>
      <c r="AN535" s="24"/>
      <c r="AO535" s="24"/>
      <c r="AP535" s="24"/>
      <c r="AQ535" s="24"/>
      <c r="AR535" s="24"/>
      <c r="AS535" s="24"/>
      <c r="AT535" s="24"/>
      <c r="AU535" s="24"/>
      <c r="AV535" s="24"/>
      <c r="AW535" s="24"/>
      <c r="AX535" s="24"/>
      <c r="AY535" s="24"/>
      <c r="AZ535" s="24"/>
      <c r="BA535" s="24"/>
      <c r="BB535" s="24"/>
      <c r="BC535" s="24"/>
      <c r="BD535" s="24"/>
      <c r="BE535" s="24"/>
    </row>
    <row r="536" spans="20:57" ht="12.75" customHeight="1" x14ac:dyDescent="0.2"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  <c r="AP536" s="24"/>
      <c r="AQ536" s="24"/>
      <c r="AR536" s="24"/>
      <c r="AS536" s="24"/>
      <c r="AT536" s="24"/>
      <c r="AU536" s="24"/>
      <c r="AV536" s="24"/>
      <c r="AW536" s="24"/>
      <c r="AX536" s="24"/>
      <c r="AY536" s="24"/>
      <c r="AZ536" s="24"/>
      <c r="BA536" s="24"/>
      <c r="BB536" s="24"/>
      <c r="BC536" s="24"/>
      <c r="BD536" s="24"/>
      <c r="BE536" s="24"/>
    </row>
    <row r="537" spans="20:57" ht="12.75" customHeight="1" x14ac:dyDescent="0.2"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  <c r="AU537" s="24"/>
      <c r="AV537" s="24"/>
      <c r="AW537" s="24"/>
      <c r="AX537" s="24"/>
      <c r="AY537" s="24"/>
      <c r="AZ537" s="24"/>
      <c r="BA537" s="24"/>
      <c r="BB537" s="24"/>
      <c r="BC537" s="24"/>
      <c r="BD537" s="24"/>
      <c r="BE537" s="24"/>
    </row>
    <row r="538" spans="20:57" ht="12.75" customHeight="1" x14ac:dyDescent="0.2"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  <c r="AU538" s="24"/>
      <c r="AV538" s="24"/>
      <c r="AW538" s="24"/>
      <c r="AX538" s="24"/>
      <c r="AY538" s="24"/>
      <c r="AZ538" s="24"/>
      <c r="BA538" s="24"/>
      <c r="BB538" s="24"/>
      <c r="BC538" s="24"/>
      <c r="BD538" s="24"/>
      <c r="BE538" s="24"/>
    </row>
    <row r="539" spans="20:57" ht="12.75" customHeight="1" x14ac:dyDescent="0.2"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  <c r="AX539" s="24"/>
      <c r="AY539" s="24"/>
      <c r="AZ539" s="24"/>
      <c r="BA539" s="24"/>
      <c r="BB539" s="24"/>
      <c r="BC539" s="24"/>
      <c r="BD539" s="24"/>
      <c r="BE539" s="24"/>
    </row>
    <row r="540" spans="20:57" ht="12.75" customHeight="1" x14ac:dyDescent="0.2"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  <c r="AM540" s="24"/>
      <c r="AN540" s="24"/>
      <c r="AO540" s="24"/>
      <c r="AP540" s="24"/>
      <c r="AQ540" s="24"/>
      <c r="AR540" s="24"/>
      <c r="AS540" s="24"/>
      <c r="AT540" s="24"/>
      <c r="AU540" s="24"/>
      <c r="AV540" s="24"/>
      <c r="AW540" s="24"/>
      <c r="AX540" s="24"/>
      <c r="AY540" s="24"/>
      <c r="AZ540" s="24"/>
      <c r="BA540" s="24"/>
      <c r="BB540" s="24"/>
      <c r="BC540" s="24"/>
      <c r="BD540" s="24"/>
      <c r="BE540" s="24"/>
    </row>
    <row r="541" spans="20:57" ht="12.75" customHeight="1" x14ac:dyDescent="0.2"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  <c r="AQ541" s="24"/>
      <c r="AR541" s="24"/>
      <c r="AS541" s="24"/>
      <c r="AT541" s="24"/>
      <c r="AU541" s="24"/>
      <c r="AV541" s="24"/>
      <c r="AW541" s="24"/>
      <c r="AX541" s="24"/>
      <c r="AY541" s="24"/>
      <c r="AZ541" s="24"/>
      <c r="BA541" s="24"/>
      <c r="BB541" s="24"/>
      <c r="BC541" s="24"/>
      <c r="BD541" s="24"/>
      <c r="BE541" s="24"/>
    </row>
    <row r="542" spans="20:57" ht="12.75" customHeight="1" x14ac:dyDescent="0.2"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24"/>
      <c r="AQ542" s="24"/>
      <c r="AR542" s="24"/>
      <c r="AS542" s="24"/>
      <c r="AT542" s="24"/>
      <c r="AU542" s="24"/>
      <c r="AV542" s="24"/>
      <c r="AW542" s="24"/>
      <c r="AX542" s="24"/>
      <c r="AY542" s="24"/>
      <c r="AZ542" s="24"/>
      <c r="BA542" s="24"/>
      <c r="BB542" s="24"/>
      <c r="BC542" s="24"/>
      <c r="BD542" s="24"/>
      <c r="BE542" s="24"/>
    </row>
    <row r="543" spans="20:57" ht="12.75" customHeight="1" x14ac:dyDescent="0.2"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  <c r="AU543" s="24"/>
      <c r="AV543" s="24"/>
      <c r="AW543" s="24"/>
      <c r="AX543" s="24"/>
      <c r="AY543" s="24"/>
      <c r="AZ543" s="24"/>
      <c r="BA543" s="24"/>
      <c r="BB543" s="24"/>
      <c r="BC543" s="24"/>
      <c r="BD543" s="24"/>
      <c r="BE543" s="24"/>
    </row>
    <row r="544" spans="20:57" ht="12.75" customHeight="1" x14ac:dyDescent="0.2"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  <c r="AM544" s="24"/>
      <c r="AN544" s="24"/>
      <c r="AO544" s="24"/>
      <c r="AP544" s="24"/>
      <c r="AQ544" s="24"/>
      <c r="AR544" s="24"/>
      <c r="AS544" s="24"/>
      <c r="AT544" s="24"/>
      <c r="AU544" s="24"/>
      <c r="AV544" s="24"/>
      <c r="AW544" s="24"/>
      <c r="AX544" s="24"/>
      <c r="AY544" s="24"/>
      <c r="AZ544" s="24"/>
      <c r="BA544" s="24"/>
      <c r="BB544" s="24"/>
      <c r="BC544" s="24"/>
      <c r="BD544" s="24"/>
      <c r="BE544" s="24"/>
    </row>
    <row r="545" spans="20:57" ht="12.75" customHeight="1" x14ac:dyDescent="0.2"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  <c r="AM545" s="24"/>
      <c r="AN545" s="24"/>
      <c r="AO545" s="24"/>
      <c r="AP545" s="24"/>
      <c r="AQ545" s="24"/>
      <c r="AR545" s="24"/>
      <c r="AS545" s="24"/>
      <c r="AT545" s="24"/>
      <c r="AU545" s="24"/>
      <c r="AV545" s="24"/>
      <c r="AW545" s="24"/>
      <c r="AX545" s="24"/>
      <c r="AY545" s="24"/>
      <c r="AZ545" s="24"/>
      <c r="BA545" s="24"/>
      <c r="BB545" s="24"/>
      <c r="BC545" s="24"/>
      <c r="BD545" s="24"/>
      <c r="BE545" s="24"/>
    </row>
    <row r="546" spans="20:57" ht="12.75" customHeight="1" x14ac:dyDescent="0.2"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4"/>
      <c r="AV546" s="24"/>
      <c r="AW546" s="24"/>
      <c r="AX546" s="24"/>
      <c r="AY546" s="24"/>
      <c r="AZ546" s="24"/>
      <c r="BA546" s="24"/>
      <c r="BB546" s="24"/>
      <c r="BC546" s="24"/>
      <c r="BD546" s="24"/>
      <c r="BE546" s="24"/>
    </row>
    <row r="547" spans="20:57" ht="12.75" customHeight="1" x14ac:dyDescent="0.2"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  <c r="AU547" s="24"/>
      <c r="AV547" s="24"/>
      <c r="AW547" s="24"/>
      <c r="AX547" s="24"/>
      <c r="AY547" s="24"/>
      <c r="AZ547" s="24"/>
      <c r="BA547" s="24"/>
      <c r="BB547" s="24"/>
      <c r="BC547" s="24"/>
      <c r="BD547" s="24"/>
      <c r="BE547" s="24"/>
    </row>
    <row r="548" spans="20:57" ht="12.75" customHeight="1" x14ac:dyDescent="0.2"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  <c r="AM548" s="24"/>
      <c r="AN548" s="24"/>
      <c r="AO548" s="24"/>
      <c r="AP548" s="24"/>
      <c r="AQ548" s="24"/>
      <c r="AR548" s="24"/>
      <c r="AS548" s="24"/>
      <c r="AT548" s="24"/>
      <c r="AU548" s="24"/>
      <c r="AV548" s="24"/>
      <c r="AW548" s="24"/>
      <c r="AX548" s="24"/>
      <c r="AY548" s="24"/>
      <c r="AZ548" s="24"/>
      <c r="BA548" s="24"/>
      <c r="BB548" s="24"/>
      <c r="BC548" s="24"/>
      <c r="BD548" s="24"/>
      <c r="BE548" s="24"/>
    </row>
    <row r="549" spans="20:57" ht="12.75" customHeight="1" x14ac:dyDescent="0.2"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  <c r="AU549" s="24"/>
      <c r="AV549" s="24"/>
      <c r="AW549" s="24"/>
      <c r="AX549" s="24"/>
      <c r="AY549" s="24"/>
      <c r="AZ549" s="24"/>
      <c r="BA549" s="24"/>
      <c r="BB549" s="24"/>
      <c r="BC549" s="24"/>
      <c r="BD549" s="24"/>
      <c r="BE549" s="24"/>
    </row>
    <row r="550" spans="20:57" ht="12.75" customHeight="1" x14ac:dyDescent="0.2"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  <c r="AK550" s="24"/>
      <c r="AL550" s="24"/>
      <c r="AM550" s="24"/>
      <c r="AN550" s="24"/>
      <c r="AO550" s="24"/>
      <c r="AP550" s="24"/>
      <c r="AQ550" s="24"/>
      <c r="AR550" s="24"/>
      <c r="AS550" s="24"/>
      <c r="AT550" s="24"/>
      <c r="AU550" s="24"/>
      <c r="AV550" s="24"/>
      <c r="AW550" s="24"/>
      <c r="AX550" s="24"/>
      <c r="AY550" s="24"/>
      <c r="AZ550" s="24"/>
      <c r="BA550" s="24"/>
      <c r="BB550" s="24"/>
      <c r="BC550" s="24"/>
      <c r="BD550" s="24"/>
      <c r="BE550" s="24"/>
    </row>
    <row r="551" spans="20:57" ht="12.75" customHeight="1" x14ac:dyDescent="0.2"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  <c r="AM551" s="24"/>
      <c r="AN551" s="24"/>
      <c r="AO551" s="24"/>
      <c r="AP551" s="24"/>
      <c r="AQ551" s="24"/>
      <c r="AR551" s="24"/>
      <c r="AS551" s="24"/>
      <c r="AT551" s="24"/>
      <c r="AU551" s="24"/>
      <c r="AV551" s="24"/>
      <c r="AW551" s="24"/>
      <c r="AX551" s="24"/>
      <c r="AY551" s="24"/>
      <c r="AZ551" s="24"/>
      <c r="BA551" s="24"/>
      <c r="BB551" s="24"/>
      <c r="BC551" s="24"/>
      <c r="BD551" s="24"/>
      <c r="BE551" s="24"/>
    </row>
    <row r="552" spans="20:57" ht="12.75" customHeight="1" x14ac:dyDescent="0.2"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  <c r="AM552" s="24"/>
      <c r="AN552" s="24"/>
      <c r="AO552" s="24"/>
      <c r="AP552" s="24"/>
      <c r="AQ552" s="24"/>
      <c r="AR552" s="24"/>
      <c r="AS552" s="24"/>
      <c r="AT552" s="24"/>
      <c r="AU552" s="24"/>
      <c r="AV552" s="24"/>
      <c r="AW552" s="24"/>
      <c r="AX552" s="24"/>
      <c r="AY552" s="24"/>
      <c r="AZ552" s="24"/>
      <c r="BA552" s="24"/>
      <c r="BB552" s="24"/>
      <c r="BC552" s="24"/>
      <c r="BD552" s="24"/>
      <c r="BE552" s="24"/>
    </row>
    <row r="553" spans="20:57" ht="12.75" customHeight="1" x14ac:dyDescent="0.2"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  <c r="AK553" s="24"/>
      <c r="AL553" s="24"/>
      <c r="AM553" s="24"/>
      <c r="AN553" s="24"/>
      <c r="AO553" s="24"/>
      <c r="AP553" s="24"/>
      <c r="AQ553" s="24"/>
      <c r="AR553" s="24"/>
      <c r="AS553" s="24"/>
      <c r="AT553" s="24"/>
      <c r="AU553" s="24"/>
      <c r="AV553" s="24"/>
      <c r="AW553" s="24"/>
      <c r="AX553" s="24"/>
      <c r="AY553" s="24"/>
      <c r="AZ553" s="24"/>
      <c r="BA553" s="24"/>
      <c r="BB553" s="24"/>
      <c r="BC553" s="24"/>
      <c r="BD553" s="24"/>
      <c r="BE553" s="24"/>
    </row>
    <row r="554" spans="20:57" ht="12.75" customHeight="1" x14ac:dyDescent="0.2"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4"/>
      <c r="AV554" s="24"/>
      <c r="AW554" s="24"/>
      <c r="AX554" s="24"/>
      <c r="AY554" s="24"/>
      <c r="AZ554" s="24"/>
      <c r="BA554" s="24"/>
      <c r="BB554" s="24"/>
      <c r="BC554" s="24"/>
      <c r="BD554" s="24"/>
      <c r="BE554" s="24"/>
    </row>
    <row r="555" spans="20:57" ht="12.75" customHeight="1" x14ac:dyDescent="0.2"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  <c r="AQ555" s="24"/>
      <c r="AR555" s="24"/>
      <c r="AS555" s="24"/>
      <c r="AT555" s="24"/>
      <c r="AU555" s="24"/>
      <c r="AV555" s="24"/>
      <c r="AW555" s="24"/>
      <c r="AX555" s="24"/>
      <c r="AY555" s="24"/>
      <c r="AZ555" s="24"/>
      <c r="BA555" s="24"/>
      <c r="BB555" s="24"/>
      <c r="BC555" s="24"/>
      <c r="BD555" s="24"/>
      <c r="BE555" s="24"/>
    </row>
    <row r="556" spans="20:57" ht="12.75" customHeight="1" x14ac:dyDescent="0.2"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24"/>
      <c r="AL556" s="24"/>
      <c r="AM556" s="24"/>
      <c r="AN556" s="24"/>
      <c r="AO556" s="24"/>
      <c r="AP556" s="24"/>
      <c r="AQ556" s="24"/>
      <c r="AR556" s="24"/>
      <c r="AS556" s="24"/>
      <c r="AT556" s="24"/>
      <c r="AU556" s="24"/>
      <c r="AV556" s="24"/>
      <c r="AW556" s="24"/>
      <c r="AX556" s="24"/>
      <c r="AY556" s="24"/>
      <c r="AZ556" s="24"/>
      <c r="BA556" s="24"/>
      <c r="BB556" s="24"/>
      <c r="BC556" s="24"/>
      <c r="BD556" s="24"/>
      <c r="BE556" s="24"/>
    </row>
    <row r="557" spans="20:57" ht="12.75" customHeight="1" x14ac:dyDescent="0.2"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  <c r="AQ557" s="24"/>
      <c r="AR557" s="24"/>
      <c r="AS557" s="24"/>
      <c r="AT557" s="24"/>
      <c r="AU557" s="24"/>
      <c r="AV557" s="24"/>
      <c r="AW557" s="24"/>
      <c r="AX557" s="24"/>
      <c r="AY557" s="24"/>
      <c r="AZ557" s="24"/>
      <c r="BA557" s="24"/>
      <c r="BB557" s="24"/>
      <c r="BC557" s="24"/>
      <c r="BD557" s="24"/>
      <c r="BE557" s="24"/>
    </row>
    <row r="558" spans="20:57" ht="12.75" customHeight="1" x14ac:dyDescent="0.2"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  <c r="AX558" s="24"/>
      <c r="AY558" s="24"/>
      <c r="AZ558" s="24"/>
      <c r="BA558" s="24"/>
      <c r="BB558" s="24"/>
      <c r="BC558" s="24"/>
      <c r="BD558" s="24"/>
      <c r="BE558" s="24"/>
    </row>
    <row r="559" spans="20:57" ht="12.75" customHeight="1" x14ac:dyDescent="0.2"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  <c r="AX559" s="24"/>
      <c r="AY559" s="24"/>
      <c r="AZ559" s="24"/>
      <c r="BA559" s="24"/>
      <c r="BB559" s="24"/>
      <c r="BC559" s="24"/>
      <c r="BD559" s="24"/>
      <c r="BE559" s="24"/>
    </row>
    <row r="560" spans="20:57" ht="12.75" customHeight="1" x14ac:dyDescent="0.2"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  <c r="AK560" s="24"/>
      <c r="AL560" s="24"/>
      <c r="AM560" s="24"/>
      <c r="AN560" s="24"/>
      <c r="AO560" s="24"/>
      <c r="AP560" s="24"/>
      <c r="AQ560" s="24"/>
      <c r="AR560" s="24"/>
      <c r="AS560" s="24"/>
      <c r="AT560" s="24"/>
      <c r="AU560" s="24"/>
      <c r="AV560" s="24"/>
      <c r="AW560" s="24"/>
      <c r="AX560" s="24"/>
      <c r="AY560" s="24"/>
      <c r="AZ560" s="24"/>
      <c r="BA560" s="24"/>
      <c r="BB560" s="24"/>
      <c r="BC560" s="24"/>
      <c r="BD560" s="24"/>
      <c r="BE560" s="24"/>
    </row>
    <row r="561" spans="20:57" ht="12.75" customHeight="1" x14ac:dyDescent="0.2"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  <c r="AK561" s="24"/>
      <c r="AL561" s="24"/>
      <c r="AM561" s="24"/>
      <c r="AN561" s="24"/>
      <c r="AO561" s="24"/>
      <c r="AP561" s="24"/>
      <c r="AQ561" s="24"/>
      <c r="AR561" s="24"/>
      <c r="AS561" s="24"/>
      <c r="AT561" s="24"/>
      <c r="AU561" s="24"/>
      <c r="AV561" s="24"/>
      <c r="AW561" s="24"/>
      <c r="AX561" s="24"/>
      <c r="AY561" s="24"/>
      <c r="AZ561" s="24"/>
      <c r="BA561" s="24"/>
      <c r="BB561" s="24"/>
      <c r="BC561" s="24"/>
      <c r="BD561" s="24"/>
      <c r="BE561" s="24"/>
    </row>
    <row r="562" spans="20:57" ht="12.75" customHeight="1" x14ac:dyDescent="0.2"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  <c r="AX562" s="24"/>
      <c r="AY562" s="24"/>
      <c r="AZ562" s="24"/>
      <c r="BA562" s="24"/>
      <c r="BB562" s="24"/>
      <c r="BC562" s="24"/>
      <c r="BD562" s="24"/>
      <c r="BE562" s="24"/>
    </row>
    <row r="563" spans="20:57" ht="12.75" customHeight="1" x14ac:dyDescent="0.2"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  <c r="AQ563" s="24"/>
      <c r="AR563" s="24"/>
      <c r="AS563" s="24"/>
      <c r="AT563" s="24"/>
      <c r="AU563" s="24"/>
      <c r="AV563" s="24"/>
      <c r="AW563" s="24"/>
      <c r="AX563" s="24"/>
      <c r="AY563" s="24"/>
      <c r="AZ563" s="24"/>
      <c r="BA563" s="24"/>
      <c r="BB563" s="24"/>
      <c r="BC563" s="24"/>
      <c r="BD563" s="24"/>
      <c r="BE563" s="24"/>
    </row>
    <row r="564" spans="20:57" ht="12.75" customHeight="1" x14ac:dyDescent="0.2"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  <c r="AK564" s="24"/>
      <c r="AL564" s="24"/>
      <c r="AM564" s="24"/>
      <c r="AN564" s="24"/>
      <c r="AO564" s="24"/>
      <c r="AP564" s="24"/>
      <c r="AQ564" s="24"/>
      <c r="AR564" s="24"/>
      <c r="AS564" s="24"/>
      <c r="AT564" s="24"/>
      <c r="AU564" s="24"/>
      <c r="AV564" s="24"/>
      <c r="AW564" s="24"/>
      <c r="AX564" s="24"/>
      <c r="AY564" s="24"/>
      <c r="AZ564" s="24"/>
      <c r="BA564" s="24"/>
      <c r="BB564" s="24"/>
      <c r="BC564" s="24"/>
      <c r="BD564" s="24"/>
      <c r="BE564" s="24"/>
    </row>
    <row r="565" spans="20:57" ht="12.75" customHeight="1" x14ac:dyDescent="0.2"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  <c r="AK565" s="24"/>
      <c r="AL565" s="24"/>
      <c r="AM565" s="24"/>
      <c r="AN565" s="24"/>
      <c r="AO565" s="24"/>
      <c r="AP565" s="24"/>
      <c r="AQ565" s="24"/>
      <c r="AR565" s="24"/>
      <c r="AS565" s="24"/>
      <c r="AT565" s="24"/>
      <c r="AU565" s="24"/>
      <c r="AV565" s="24"/>
      <c r="AW565" s="24"/>
      <c r="AX565" s="24"/>
      <c r="AY565" s="24"/>
      <c r="AZ565" s="24"/>
      <c r="BA565" s="24"/>
      <c r="BB565" s="24"/>
      <c r="BC565" s="24"/>
      <c r="BD565" s="24"/>
      <c r="BE565" s="24"/>
    </row>
    <row r="566" spans="20:57" ht="12.75" customHeight="1" x14ac:dyDescent="0.2"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  <c r="AK566" s="24"/>
      <c r="AL566" s="24"/>
      <c r="AM566" s="24"/>
      <c r="AN566" s="24"/>
      <c r="AO566" s="24"/>
      <c r="AP566" s="24"/>
      <c r="AQ566" s="24"/>
      <c r="AR566" s="24"/>
      <c r="AS566" s="24"/>
      <c r="AT566" s="24"/>
      <c r="AU566" s="24"/>
      <c r="AV566" s="24"/>
      <c r="AW566" s="24"/>
      <c r="AX566" s="24"/>
      <c r="AY566" s="24"/>
      <c r="AZ566" s="24"/>
      <c r="BA566" s="24"/>
      <c r="BB566" s="24"/>
      <c r="BC566" s="24"/>
      <c r="BD566" s="24"/>
      <c r="BE566" s="24"/>
    </row>
    <row r="567" spans="20:57" ht="12.75" customHeight="1" x14ac:dyDescent="0.2"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  <c r="AK567" s="24"/>
      <c r="AL567" s="24"/>
      <c r="AM567" s="24"/>
      <c r="AN567" s="24"/>
      <c r="AO567" s="24"/>
      <c r="AP567" s="24"/>
      <c r="AQ567" s="24"/>
      <c r="AR567" s="24"/>
      <c r="AS567" s="24"/>
      <c r="AT567" s="24"/>
      <c r="AU567" s="24"/>
      <c r="AV567" s="24"/>
      <c r="AW567" s="24"/>
      <c r="AX567" s="24"/>
      <c r="AY567" s="24"/>
      <c r="AZ567" s="24"/>
      <c r="BA567" s="24"/>
      <c r="BB567" s="24"/>
      <c r="BC567" s="24"/>
      <c r="BD567" s="24"/>
      <c r="BE567" s="24"/>
    </row>
    <row r="568" spans="20:57" ht="12.75" customHeight="1" x14ac:dyDescent="0.2"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  <c r="AK568" s="24"/>
      <c r="AL568" s="24"/>
      <c r="AM568" s="24"/>
      <c r="AN568" s="24"/>
      <c r="AO568" s="24"/>
      <c r="AP568" s="24"/>
      <c r="AQ568" s="24"/>
      <c r="AR568" s="24"/>
      <c r="AS568" s="24"/>
      <c r="AT568" s="24"/>
      <c r="AU568" s="24"/>
      <c r="AV568" s="24"/>
      <c r="AW568" s="24"/>
      <c r="AX568" s="24"/>
      <c r="AY568" s="24"/>
      <c r="AZ568" s="24"/>
      <c r="BA568" s="24"/>
      <c r="BB568" s="24"/>
      <c r="BC568" s="24"/>
      <c r="BD568" s="24"/>
      <c r="BE568" s="24"/>
    </row>
    <row r="569" spans="20:57" ht="12.75" customHeight="1" x14ac:dyDescent="0.2"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  <c r="AM569" s="24"/>
      <c r="AN569" s="24"/>
      <c r="AO569" s="24"/>
      <c r="AP569" s="24"/>
      <c r="AQ569" s="24"/>
      <c r="AR569" s="24"/>
      <c r="AS569" s="24"/>
      <c r="AT569" s="24"/>
      <c r="AU569" s="24"/>
      <c r="AV569" s="24"/>
      <c r="AW569" s="24"/>
      <c r="AX569" s="24"/>
      <c r="AY569" s="24"/>
      <c r="AZ569" s="24"/>
      <c r="BA569" s="24"/>
      <c r="BB569" s="24"/>
      <c r="BC569" s="24"/>
      <c r="BD569" s="24"/>
      <c r="BE569" s="24"/>
    </row>
    <row r="570" spans="20:57" ht="12.75" customHeight="1" x14ac:dyDescent="0.2"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24"/>
      <c r="AO570" s="24"/>
      <c r="AP570" s="24"/>
      <c r="AQ570" s="24"/>
      <c r="AR570" s="24"/>
      <c r="AS570" s="24"/>
      <c r="AT570" s="24"/>
      <c r="AU570" s="24"/>
      <c r="AV570" s="24"/>
      <c r="AW570" s="24"/>
      <c r="AX570" s="24"/>
      <c r="AY570" s="24"/>
      <c r="AZ570" s="24"/>
      <c r="BA570" s="24"/>
      <c r="BB570" s="24"/>
      <c r="BC570" s="24"/>
      <c r="BD570" s="24"/>
      <c r="BE570" s="24"/>
    </row>
    <row r="571" spans="20:57" ht="12.75" customHeight="1" x14ac:dyDescent="0.2"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24"/>
      <c r="AO571" s="24"/>
      <c r="AP571" s="24"/>
      <c r="AQ571" s="24"/>
      <c r="AR571" s="24"/>
      <c r="AS571" s="24"/>
      <c r="AT571" s="24"/>
      <c r="AU571" s="24"/>
      <c r="AV571" s="24"/>
      <c r="AW571" s="24"/>
      <c r="AX571" s="24"/>
      <c r="AY571" s="24"/>
      <c r="AZ571" s="24"/>
      <c r="BA571" s="24"/>
      <c r="BB571" s="24"/>
      <c r="BC571" s="24"/>
      <c r="BD571" s="24"/>
      <c r="BE571" s="24"/>
    </row>
    <row r="572" spans="20:57" ht="12.75" customHeight="1" x14ac:dyDescent="0.2"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  <c r="AK572" s="24"/>
      <c r="AL572" s="24"/>
      <c r="AM572" s="24"/>
      <c r="AN572" s="24"/>
      <c r="AO572" s="24"/>
      <c r="AP572" s="24"/>
      <c r="AQ572" s="24"/>
      <c r="AR572" s="24"/>
      <c r="AS572" s="24"/>
      <c r="AT572" s="24"/>
      <c r="AU572" s="24"/>
      <c r="AV572" s="24"/>
      <c r="AW572" s="24"/>
      <c r="AX572" s="24"/>
      <c r="AY572" s="24"/>
      <c r="AZ572" s="24"/>
      <c r="BA572" s="24"/>
      <c r="BB572" s="24"/>
      <c r="BC572" s="24"/>
      <c r="BD572" s="24"/>
      <c r="BE572" s="24"/>
    </row>
    <row r="573" spans="20:57" ht="12.75" customHeight="1" x14ac:dyDescent="0.2"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  <c r="AM573" s="24"/>
      <c r="AN573" s="24"/>
      <c r="AO573" s="24"/>
      <c r="AP573" s="24"/>
      <c r="AQ573" s="24"/>
      <c r="AR573" s="24"/>
      <c r="AS573" s="24"/>
      <c r="AT573" s="24"/>
      <c r="AU573" s="24"/>
      <c r="AV573" s="24"/>
      <c r="AW573" s="24"/>
      <c r="AX573" s="24"/>
      <c r="AY573" s="24"/>
      <c r="AZ573" s="24"/>
      <c r="BA573" s="24"/>
      <c r="BB573" s="24"/>
      <c r="BC573" s="24"/>
      <c r="BD573" s="24"/>
      <c r="BE573" s="24"/>
    </row>
    <row r="574" spans="20:57" ht="12.75" customHeight="1" x14ac:dyDescent="0.2"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  <c r="AK574" s="24"/>
      <c r="AL574" s="24"/>
      <c r="AM574" s="24"/>
      <c r="AN574" s="24"/>
      <c r="AO574" s="24"/>
      <c r="AP574" s="24"/>
      <c r="AQ574" s="24"/>
      <c r="AR574" s="24"/>
      <c r="AS574" s="24"/>
      <c r="AT574" s="24"/>
      <c r="AU574" s="24"/>
      <c r="AV574" s="24"/>
      <c r="AW574" s="24"/>
      <c r="AX574" s="24"/>
      <c r="AY574" s="24"/>
      <c r="AZ574" s="24"/>
      <c r="BA574" s="24"/>
      <c r="BB574" s="24"/>
      <c r="BC574" s="24"/>
      <c r="BD574" s="24"/>
      <c r="BE574" s="24"/>
    </row>
    <row r="575" spans="20:57" ht="12.75" customHeight="1" x14ac:dyDescent="0.2"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  <c r="AK575" s="24"/>
      <c r="AL575" s="24"/>
      <c r="AM575" s="24"/>
      <c r="AN575" s="24"/>
      <c r="AO575" s="24"/>
      <c r="AP575" s="24"/>
      <c r="AQ575" s="24"/>
      <c r="AR575" s="24"/>
      <c r="AS575" s="24"/>
      <c r="AT575" s="24"/>
      <c r="AU575" s="24"/>
      <c r="AV575" s="24"/>
      <c r="AW575" s="24"/>
      <c r="AX575" s="24"/>
      <c r="AY575" s="24"/>
      <c r="AZ575" s="24"/>
      <c r="BA575" s="24"/>
      <c r="BB575" s="24"/>
      <c r="BC575" s="24"/>
      <c r="BD575" s="24"/>
      <c r="BE575" s="24"/>
    </row>
    <row r="576" spans="20:57" ht="12.75" customHeight="1" x14ac:dyDescent="0.2"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  <c r="AM576" s="24"/>
      <c r="AN576" s="24"/>
      <c r="AO576" s="24"/>
      <c r="AP576" s="24"/>
      <c r="AQ576" s="24"/>
      <c r="AR576" s="24"/>
      <c r="AS576" s="24"/>
      <c r="AT576" s="24"/>
      <c r="AU576" s="24"/>
      <c r="AV576" s="24"/>
      <c r="AW576" s="24"/>
      <c r="AX576" s="24"/>
      <c r="AY576" s="24"/>
      <c r="AZ576" s="24"/>
      <c r="BA576" s="24"/>
      <c r="BB576" s="24"/>
      <c r="BC576" s="24"/>
      <c r="BD576" s="24"/>
      <c r="BE576" s="24"/>
    </row>
    <row r="577" spans="20:57" ht="12.75" customHeight="1" x14ac:dyDescent="0.2"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  <c r="AK577" s="24"/>
      <c r="AL577" s="24"/>
      <c r="AM577" s="24"/>
      <c r="AN577" s="24"/>
      <c r="AO577" s="24"/>
      <c r="AP577" s="24"/>
      <c r="AQ577" s="24"/>
      <c r="AR577" s="24"/>
      <c r="AS577" s="24"/>
      <c r="AT577" s="24"/>
      <c r="AU577" s="24"/>
      <c r="AV577" s="24"/>
      <c r="AW577" s="24"/>
      <c r="AX577" s="24"/>
      <c r="AY577" s="24"/>
      <c r="AZ577" s="24"/>
      <c r="BA577" s="24"/>
      <c r="BB577" s="24"/>
      <c r="BC577" s="24"/>
      <c r="BD577" s="24"/>
      <c r="BE577" s="24"/>
    </row>
    <row r="578" spans="20:57" ht="12.75" customHeight="1" x14ac:dyDescent="0.2"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  <c r="AK578" s="24"/>
      <c r="AL578" s="24"/>
      <c r="AM578" s="24"/>
      <c r="AN578" s="24"/>
      <c r="AO578" s="24"/>
      <c r="AP578" s="24"/>
      <c r="AQ578" s="24"/>
      <c r="AR578" s="24"/>
      <c r="AS578" s="24"/>
      <c r="AT578" s="24"/>
      <c r="AU578" s="24"/>
      <c r="AV578" s="24"/>
      <c r="AW578" s="24"/>
      <c r="AX578" s="24"/>
      <c r="AY578" s="24"/>
      <c r="AZ578" s="24"/>
      <c r="BA578" s="24"/>
      <c r="BB578" s="24"/>
      <c r="BC578" s="24"/>
      <c r="BD578" s="24"/>
      <c r="BE578" s="24"/>
    </row>
    <row r="579" spans="20:57" ht="12.75" customHeight="1" x14ac:dyDescent="0.2"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  <c r="AK579" s="24"/>
      <c r="AL579" s="24"/>
      <c r="AM579" s="24"/>
      <c r="AN579" s="24"/>
      <c r="AO579" s="24"/>
      <c r="AP579" s="24"/>
      <c r="AQ579" s="24"/>
      <c r="AR579" s="24"/>
      <c r="AS579" s="24"/>
      <c r="AT579" s="24"/>
      <c r="AU579" s="24"/>
      <c r="AV579" s="24"/>
      <c r="AW579" s="24"/>
      <c r="AX579" s="24"/>
      <c r="AY579" s="24"/>
      <c r="AZ579" s="24"/>
      <c r="BA579" s="24"/>
      <c r="BB579" s="24"/>
      <c r="BC579" s="24"/>
      <c r="BD579" s="24"/>
      <c r="BE579" s="24"/>
    </row>
    <row r="580" spans="20:57" ht="12.75" customHeight="1" x14ac:dyDescent="0.2"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  <c r="AK580" s="24"/>
      <c r="AL580" s="24"/>
      <c r="AM580" s="24"/>
      <c r="AN580" s="24"/>
      <c r="AO580" s="24"/>
      <c r="AP580" s="24"/>
      <c r="AQ580" s="24"/>
      <c r="AR580" s="24"/>
      <c r="AS580" s="24"/>
      <c r="AT580" s="24"/>
      <c r="AU580" s="24"/>
      <c r="AV580" s="24"/>
      <c r="AW580" s="24"/>
      <c r="AX580" s="24"/>
      <c r="AY580" s="24"/>
      <c r="AZ580" s="24"/>
      <c r="BA580" s="24"/>
      <c r="BB580" s="24"/>
      <c r="BC580" s="24"/>
      <c r="BD580" s="24"/>
      <c r="BE580" s="24"/>
    </row>
    <row r="581" spans="20:57" ht="12.75" customHeight="1" x14ac:dyDescent="0.2"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  <c r="AK581" s="24"/>
      <c r="AL581" s="24"/>
      <c r="AM581" s="24"/>
      <c r="AN581" s="24"/>
      <c r="AO581" s="24"/>
      <c r="AP581" s="24"/>
      <c r="AQ581" s="24"/>
      <c r="AR581" s="24"/>
      <c r="AS581" s="24"/>
      <c r="AT581" s="24"/>
      <c r="AU581" s="24"/>
      <c r="AV581" s="24"/>
      <c r="AW581" s="24"/>
      <c r="AX581" s="24"/>
      <c r="AY581" s="24"/>
      <c r="AZ581" s="24"/>
      <c r="BA581" s="24"/>
      <c r="BB581" s="24"/>
      <c r="BC581" s="24"/>
      <c r="BD581" s="24"/>
      <c r="BE581" s="24"/>
    </row>
    <row r="582" spans="20:57" ht="12.75" customHeight="1" x14ac:dyDescent="0.2"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  <c r="AM582" s="24"/>
      <c r="AN582" s="24"/>
      <c r="AO582" s="24"/>
      <c r="AP582" s="24"/>
      <c r="AQ582" s="24"/>
      <c r="AR582" s="24"/>
      <c r="AS582" s="24"/>
      <c r="AT582" s="24"/>
      <c r="AU582" s="24"/>
      <c r="AV582" s="24"/>
      <c r="AW582" s="24"/>
      <c r="AX582" s="24"/>
      <c r="AY582" s="24"/>
      <c r="AZ582" s="24"/>
      <c r="BA582" s="24"/>
      <c r="BB582" s="24"/>
      <c r="BC582" s="24"/>
      <c r="BD582" s="24"/>
      <c r="BE582" s="24"/>
    </row>
    <row r="583" spans="20:57" ht="12.75" customHeight="1" x14ac:dyDescent="0.2"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  <c r="AM583" s="24"/>
      <c r="AN583" s="24"/>
      <c r="AO583" s="24"/>
      <c r="AP583" s="24"/>
      <c r="AQ583" s="24"/>
      <c r="AR583" s="24"/>
      <c r="AS583" s="24"/>
      <c r="AT583" s="24"/>
      <c r="AU583" s="24"/>
      <c r="AV583" s="24"/>
      <c r="AW583" s="24"/>
      <c r="AX583" s="24"/>
      <c r="AY583" s="24"/>
      <c r="AZ583" s="24"/>
      <c r="BA583" s="24"/>
      <c r="BB583" s="24"/>
      <c r="BC583" s="24"/>
      <c r="BD583" s="24"/>
      <c r="BE583" s="24"/>
    </row>
    <row r="584" spans="20:57" ht="12.75" customHeight="1" x14ac:dyDescent="0.2"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  <c r="AK584" s="24"/>
      <c r="AL584" s="24"/>
      <c r="AM584" s="24"/>
      <c r="AN584" s="24"/>
      <c r="AO584" s="24"/>
      <c r="AP584" s="24"/>
      <c r="AQ584" s="24"/>
      <c r="AR584" s="24"/>
      <c r="AS584" s="24"/>
      <c r="AT584" s="24"/>
      <c r="AU584" s="24"/>
      <c r="AV584" s="24"/>
      <c r="AW584" s="24"/>
      <c r="AX584" s="24"/>
      <c r="AY584" s="24"/>
      <c r="AZ584" s="24"/>
      <c r="BA584" s="24"/>
      <c r="BB584" s="24"/>
      <c r="BC584" s="24"/>
      <c r="BD584" s="24"/>
      <c r="BE584" s="24"/>
    </row>
    <row r="585" spans="20:57" ht="12.75" customHeight="1" x14ac:dyDescent="0.2"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  <c r="AM585" s="24"/>
      <c r="AN585" s="24"/>
      <c r="AO585" s="24"/>
      <c r="AP585" s="24"/>
      <c r="AQ585" s="24"/>
      <c r="AR585" s="24"/>
      <c r="AS585" s="24"/>
      <c r="AT585" s="24"/>
      <c r="AU585" s="24"/>
      <c r="AV585" s="24"/>
      <c r="AW585" s="24"/>
      <c r="AX585" s="24"/>
      <c r="AY585" s="24"/>
      <c r="AZ585" s="24"/>
      <c r="BA585" s="24"/>
      <c r="BB585" s="24"/>
      <c r="BC585" s="24"/>
      <c r="BD585" s="24"/>
      <c r="BE585" s="24"/>
    </row>
    <row r="586" spans="20:57" ht="12.75" customHeight="1" x14ac:dyDescent="0.2"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  <c r="AK586" s="24"/>
      <c r="AL586" s="24"/>
      <c r="AM586" s="24"/>
      <c r="AN586" s="24"/>
      <c r="AO586" s="24"/>
      <c r="AP586" s="24"/>
      <c r="AQ586" s="24"/>
      <c r="AR586" s="24"/>
      <c r="AS586" s="24"/>
      <c r="AT586" s="24"/>
      <c r="AU586" s="24"/>
      <c r="AV586" s="24"/>
      <c r="AW586" s="24"/>
      <c r="AX586" s="24"/>
      <c r="AY586" s="24"/>
      <c r="AZ586" s="24"/>
      <c r="BA586" s="24"/>
      <c r="BB586" s="24"/>
      <c r="BC586" s="24"/>
      <c r="BD586" s="24"/>
      <c r="BE586" s="24"/>
    </row>
    <row r="587" spans="20:57" ht="12.75" customHeight="1" x14ac:dyDescent="0.2"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  <c r="AK587" s="24"/>
      <c r="AL587" s="24"/>
      <c r="AM587" s="24"/>
      <c r="AN587" s="24"/>
      <c r="AO587" s="24"/>
      <c r="AP587" s="24"/>
      <c r="AQ587" s="24"/>
      <c r="AR587" s="24"/>
      <c r="AS587" s="24"/>
      <c r="AT587" s="24"/>
      <c r="AU587" s="24"/>
      <c r="AV587" s="24"/>
      <c r="AW587" s="24"/>
      <c r="AX587" s="24"/>
      <c r="AY587" s="24"/>
      <c r="AZ587" s="24"/>
      <c r="BA587" s="24"/>
      <c r="BB587" s="24"/>
      <c r="BC587" s="24"/>
      <c r="BD587" s="24"/>
      <c r="BE587" s="24"/>
    </row>
    <row r="588" spans="20:57" ht="12.75" customHeight="1" x14ac:dyDescent="0.2"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  <c r="AK588" s="24"/>
      <c r="AL588" s="24"/>
      <c r="AM588" s="24"/>
      <c r="AN588" s="24"/>
      <c r="AO588" s="24"/>
      <c r="AP588" s="24"/>
      <c r="AQ588" s="24"/>
      <c r="AR588" s="24"/>
      <c r="AS588" s="24"/>
      <c r="AT588" s="24"/>
      <c r="AU588" s="24"/>
      <c r="AV588" s="24"/>
      <c r="AW588" s="24"/>
      <c r="AX588" s="24"/>
      <c r="AY588" s="24"/>
      <c r="AZ588" s="24"/>
      <c r="BA588" s="24"/>
      <c r="BB588" s="24"/>
      <c r="BC588" s="24"/>
      <c r="BD588" s="24"/>
      <c r="BE588" s="24"/>
    </row>
    <row r="589" spans="20:57" ht="12.75" customHeight="1" x14ac:dyDescent="0.2"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  <c r="AK589" s="24"/>
      <c r="AL589" s="24"/>
      <c r="AM589" s="24"/>
      <c r="AN589" s="24"/>
      <c r="AO589" s="24"/>
      <c r="AP589" s="24"/>
      <c r="AQ589" s="24"/>
      <c r="AR589" s="24"/>
      <c r="AS589" s="24"/>
      <c r="AT589" s="24"/>
      <c r="AU589" s="24"/>
      <c r="AV589" s="24"/>
      <c r="AW589" s="24"/>
      <c r="AX589" s="24"/>
      <c r="AY589" s="24"/>
      <c r="AZ589" s="24"/>
      <c r="BA589" s="24"/>
      <c r="BB589" s="24"/>
      <c r="BC589" s="24"/>
      <c r="BD589" s="24"/>
      <c r="BE589" s="24"/>
    </row>
    <row r="590" spans="20:57" ht="12.75" customHeight="1" x14ac:dyDescent="0.2"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  <c r="AQ590" s="24"/>
      <c r="AR590" s="24"/>
      <c r="AS590" s="24"/>
      <c r="AT590" s="24"/>
      <c r="AU590" s="24"/>
      <c r="AV590" s="24"/>
      <c r="AW590" s="24"/>
      <c r="AX590" s="24"/>
      <c r="AY590" s="24"/>
      <c r="AZ590" s="24"/>
      <c r="BA590" s="24"/>
      <c r="BB590" s="24"/>
      <c r="BC590" s="24"/>
      <c r="BD590" s="24"/>
      <c r="BE590" s="24"/>
    </row>
    <row r="591" spans="20:57" ht="12.75" customHeight="1" x14ac:dyDescent="0.2"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24"/>
      <c r="AN591" s="24"/>
      <c r="AO591" s="24"/>
      <c r="AP591" s="24"/>
      <c r="AQ591" s="24"/>
      <c r="AR591" s="24"/>
      <c r="AS591" s="24"/>
      <c r="AT591" s="24"/>
      <c r="AU591" s="24"/>
      <c r="AV591" s="24"/>
      <c r="AW591" s="24"/>
      <c r="AX591" s="24"/>
      <c r="AY591" s="24"/>
      <c r="AZ591" s="24"/>
      <c r="BA591" s="24"/>
      <c r="BB591" s="24"/>
      <c r="BC591" s="24"/>
      <c r="BD591" s="24"/>
      <c r="BE591" s="24"/>
    </row>
    <row r="592" spans="20:57" ht="12.75" customHeight="1" x14ac:dyDescent="0.2"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  <c r="AK592" s="24"/>
      <c r="AL592" s="24"/>
      <c r="AM592" s="24"/>
      <c r="AN592" s="24"/>
      <c r="AO592" s="24"/>
      <c r="AP592" s="24"/>
      <c r="AQ592" s="24"/>
      <c r="AR592" s="24"/>
      <c r="AS592" s="24"/>
      <c r="AT592" s="24"/>
      <c r="AU592" s="24"/>
      <c r="AV592" s="24"/>
      <c r="AW592" s="24"/>
      <c r="AX592" s="24"/>
      <c r="AY592" s="24"/>
      <c r="AZ592" s="24"/>
      <c r="BA592" s="24"/>
      <c r="BB592" s="24"/>
      <c r="BC592" s="24"/>
      <c r="BD592" s="24"/>
      <c r="BE592" s="24"/>
    </row>
    <row r="593" spans="20:57" ht="12.75" customHeight="1" x14ac:dyDescent="0.2"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  <c r="AK593" s="24"/>
      <c r="AL593" s="24"/>
      <c r="AM593" s="24"/>
      <c r="AN593" s="24"/>
      <c r="AO593" s="24"/>
      <c r="AP593" s="24"/>
      <c r="AQ593" s="24"/>
      <c r="AR593" s="24"/>
      <c r="AS593" s="24"/>
      <c r="AT593" s="24"/>
      <c r="AU593" s="24"/>
      <c r="AV593" s="24"/>
      <c r="AW593" s="24"/>
      <c r="AX593" s="24"/>
      <c r="AY593" s="24"/>
      <c r="AZ593" s="24"/>
      <c r="BA593" s="24"/>
      <c r="BB593" s="24"/>
      <c r="BC593" s="24"/>
      <c r="BD593" s="24"/>
      <c r="BE593" s="24"/>
    </row>
    <row r="594" spans="20:57" ht="12.75" customHeight="1" x14ac:dyDescent="0.2"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  <c r="AM594" s="24"/>
      <c r="AN594" s="24"/>
      <c r="AO594" s="24"/>
      <c r="AP594" s="24"/>
      <c r="AQ594" s="24"/>
      <c r="AR594" s="24"/>
      <c r="AS594" s="24"/>
      <c r="AT594" s="24"/>
      <c r="AU594" s="24"/>
      <c r="AV594" s="24"/>
      <c r="AW594" s="24"/>
      <c r="AX594" s="24"/>
      <c r="AY594" s="24"/>
      <c r="AZ594" s="24"/>
      <c r="BA594" s="24"/>
      <c r="BB594" s="24"/>
      <c r="BC594" s="24"/>
      <c r="BD594" s="24"/>
      <c r="BE594" s="24"/>
    </row>
    <row r="595" spans="20:57" ht="12.75" customHeight="1" x14ac:dyDescent="0.2"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  <c r="AM595" s="24"/>
      <c r="AN595" s="24"/>
      <c r="AO595" s="24"/>
      <c r="AP595" s="24"/>
      <c r="AQ595" s="24"/>
      <c r="AR595" s="24"/>
      <c r="AS595" s="24"/>
      <c r="AT595" s="24"/>
      <c r="AU595" s="24"/>
      <c r="AV595" s="24"/>
      <c r="AW595" s="24"/>
      <c r="AX595" s="24"/>
      <c r="AY595" s="24"/>
      <c r="AZ595" s="24"/>
      <c r="BA595" s="24"/>
      <c r="BB595" s="24"/>
      <c r="BC595" s="24"/>
      <c r="BD595" s="24"/>
      <c r="BE595" s="24"/>
    </row>
    <row r="596" spans="20:57" ht="12.75" customHeight="1" x14ac:dyDescent="0.2"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  <c r="AK596" s="24"/>
      <c r="AL596" s="24"/>
      <c r="AM596" s="24"/>
      <c r="AN596" s="24"/>
      <c r="AO596" s="24"/>
      <c r="AP596" s="24"/>
      <c r="AQ596" s="24"/>
      <c r="AR596" s="24"/>
      <c r="AS596" s="24"/>
      <c r="AT596" s="24"/>
      <c r="AU596" s="24"/>
      <c r="AV596" s="24"/>
      <c r="AW596" s="24"/>
      <c r="AX596" s="24"/>
      <c r="AY596" s="24"/>
      <c r="AZ596" s="24"/>
      <c r="BA596" s="24"/>
      <c r="BB596" s="24"/>
      <c r="BC596" s="24"/>
      <c r="BD596" s="24"/>
      <c r="BE596" s="24"/>
    </row>
    <row r="597" spans="20:57" ht="12.75" customHeight="1" x14ac:dyDescent="0.2"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  <c r="AK597" s="24"/>
      <c r="AL597" s="24"/>
      <c r="AM597" s="24"/>
      <c r="AN597" s="24"/>
      <c r="AO597" s="24"/>
      <c r="AP597" s="24"/>
      <c r="AQ597" s="24"/>
      <c r="AR597" s="24"/>
      <c r="AS597" s="24"/>
      <c r="AT597" s="24"/>
      <c r="AU597" s="24"/>
      <c r="AV597" s="24"/>
      <c r="AW597" s="24"/>
      <c r="AX597" s="24"/>
      <c r="AY597" s="24"/>
      <c r="AZ597" s="24"/>
      <c r="BA597" s="24"/>
      <c r="BB597" s="24"/>
      <c r="BC597" s="24"/>
      <c r="BD597" s="24"/>
      <c r="BE597" s="24"/>
    </row>
    <row r="598" spans="20:57" ht="12.75" customHeight="1" x14ac:dyDescent="0.2"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  <c r="AQ598" s="24"/>
      <c r="AR598" s="24"/>
      <c r="AS598" s="24"/>
      <c r="AT598" s="24"/>
      <c r="AU598" s="24"/>
      <c r="AV598" s="24"/>
      <c r="AW598" s="24"/>
      <c r="AX598" s="24"/>
      <c r="AY598" s="24"/>
      <c r="AZ598" s="24"/>
      <c r="BA598" s="24"/>
      <c r="BB598" s="24"/>
      <c r="BC598" s="24"/>
      <c r="BD598" s="24"/>
      <c r="BE598" s="24"/>
    </row>
    <row r="599" spans="20:57" ht="12.75" customHeight="1" x14ac:dyDescent="0.2"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  <c r="AQ599" s="24"/>
      <c r="AR599" s="24"/>
      <c r="AS599" s="24"/>
      <c r="AT599" s="24"/>
      <c r="AU599" s="24"/>
      <c r="AV599" s="24"/>
      <c r="AW599" s="24"/>
      <c r="AX599" s="24"/>
      <c r="AY599" s="24"/>
      <c r="AZ599" s="24"/>
      <c r="BA599" s="24"/>
      <c r="BB599" s="24"/>
      <c r="BC599" s="24"/>
      <c r="BD599" s="24"/>
      <c r="BE599" s="24"/>
    </row>
    <row r="600" spans="20:57" ht="12.75" customHeight="1" x14ac:dyDescent="0.2"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  <c r="AK600" s="24"/>
      <c r="AL600" s="24"/>
      <c r="AM600" s="24"/>
      <c r="AN600" s="24"/>
      <c r="AO600" s="24"/>
      <c r="AP600" s="24"/>
      <c r="AQ600" s="24"/>
      <c r="AR600" s="24"/>
      <c r="AS600" s="24"/>
      <c r="AT600" s="24"/>
      <c r="AU600" s="24"/>
      <c r="AV600" s="24"/>
      <c r="AW600" s="24"/>
      <c r="AX600" s="24"/>
      <c r="AY600" s="24"/>
      <c r="AZ600" s="24"/>
      <c r="BA600" s="24"/>
      <c r="BB600" s="24"/>
      <c r="BC600" s="24"/>
      <c r="BD600" s="24"/>
      <c r="BE600" s="24"/>
    </row>
    <row r="601" spans="20:57" ht="12.75" customHeight="1" x14ac:dyDescent="0.2"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  <c r="AK601" s="24"/>
      <c r="AL601" s="24"/>
      <c r="AM601" s="24"/>
      <c r="AN601" s="24"/>
      <c r="AO601" s="24"/>
      <c r="AP601" s="24"/>
      <c r="AQ601" s="24"/>
      <c r="AR601" s="24"/>
      <c r="AS601" s="24"/>
      <c r="AT601" s="24"/>
      <c r="AU601" s="24"/>
      <c r="AV601" s="24"/>
      <c r="AW601" s="24"/>
      <c r="AX601" s="24"/>
      <c r="AY601" s="24"/>
      <c r="AZ601" s="24"/>
      <c r="BA601" s="24"/>
      <c r="BB601" s="24"/>
      <c r="BC601" s="24"/>
      <c r="BD601" s="24"/>
      <c r="BE601" s="24"/>
    </row>
    <row r="602" spans="20:57" ht="12.75" customHeight="1" x14ac:dyDescent="0.2"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  <c r="AM602" s="24"/>
      <c r="AN602" s="24"/>
      <c r="AO602" s="24"/>
      <c r="AP602" s="24"/>
      <c r="AQ602" s="24"/>
      <c r="AR602" s="24"/>
      <c r="AS602" s="24"/>
      <c r="AT602" s="24"/>
      <c r="AU602" s="24"/>
      <c r="AV602" s="24"/>
      <c r="AW602" s="24"/>
      <c r="AX602" s="24"/>
      <c r="AY602" s="24"/>
      <c r="AZ602" s="24"/>
      <c r="BA602" s="24"/>
      <c r="BB602" s="24"/>
      <c r="BC602" s="24"/>
      <c r="BD602" s="24"/>
      <c r="BE602" s="24"/>
    </row>
    <row r="603" spans="20:57" ht="12.75" customHeight="1" x14ac:dyDescent="0.2"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4"/>
      <c r="AS603" s="24"/>
      <c r="AT603" s="24"/>
      <c r="AU603" s="24"/>
      <c r="AV603" s="24"/>
      <c r="AW603" s="24"/>
      <c r="AX603" s="24"/>
      <c r="AY603" s="24"/>
      <c r="AZ603" s="24"/>
      <c r="BA603" s="24"/>
      <c r="BB603" s="24"/>
      <c r="BC603" s="24"/>
      <c r="BD603" s="24"/>
      <c r="BE603" s="24"/>
    </row>
    <row r="604" spans="20:57" ht="12.75" customHeight="1" x14ac:dyDescent="0.2"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  <c r="AK604" s="24"/>
      <c r="AL604" s="24"/>
      <c r="AM604" s="24"/>
      <c r="AN604" s="24"/>
      <c r="AO604" s="24"/>
      <c r="AP604" s="24"/>
      <c r="AQ604" s="24"/>
      <c r="AR604" s="24"/>
      <c r="AS604" s="24"/>
      <c r="AT604" s="24"/>
      <c r="AU604" s="24"/>
      <c r="AV604" s="24"/>
      <c r="AW604" s="24"/>
      <c r="AX604" s="24"/>
      <c r="AY604" s="24"/>
      <c r="AZ604" s="24"/>
      <c r="BA604" s="24"/>
      <c r="BB604" s="24"/>
      <c r="BC604" s="24"/>
      <c r="BD604" s="24"/>
      <c r="BE604" s="24"/>
    </row>
    <row r="605" spans="20:57" ht="12.75" customHeight="1" x14ac:dyDescent="0.2"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  <c r="AK605" s="24"/>
      <c r="AL605" s="24"/>
      <c r="AM605" s="24"/>
      <c r="AN605" s="24"/>
      <c r="AO605" s="24"/>
      <c r="AP605" s="24"/>
      <c r="AQ605" s="24"/>
      <c r="AR605" s="24"/>
      <c r="AS605" s="24"/>
      <c r="AT605" s="24"/>
      <c r="AU605" s="24"/>
      <c r="AV605" s="24"/>
      <c r="AW605" s="24"/>
      <c r="AX605" s="24"/>
      <c r="AY605" s="24"/>
      <c r="AZ605" s="24"/>
      <c r="BA605" s="24"/>
      <c r="BB605" s="24"/>
      <c r="BC605" s="24"/>
      <c r="BD605" s="24"/>
      <c r="BE605" s="24"/>
    </row>
    <row r="606" spans="20:57" ht="12.75" customHeight="1" x14ac:dyDescent="0.2"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  <c r="AK606" s="24"/>
      <c r="AL606" s="24"/>
      <c r="AM606" s="24"/>
      <c r="AN606" s="24"/>
      <c r="AO606" s="24"/>
      <c r="AP606" s="24"/>
      <c r="AQ606" s="24"/>
      <c r="AR606" s="24"/>
      <c r="AS606" s="24"/>
      <c r="AT606" s="24"/>
      <c r="AU606" s="24"/>
      <c r="AV606" s="24"/>
      <c r="AW606" s="24"/>
      <c r="AX606" s="24"/>
      <c r="AY606" s="24"/>
      <c r="AZ606" s="24"/>
      <c r="BA606" s="24"/>
      <c r="BB606" s="24"/>
      <c r="BC606" s="24"/>
      <c r="BD606" s="24"/>
      <c r="BE606" s="24"/>
    </row>
    <row r="607" spans="20:57" ht="12.75" customHeight="1" x14ac:dyDescent="0.2"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  <c r="AK607" s="24"/>
      <c r="AL607" s="24"/>
      <c r="AM607" s="24"/>
      <c r="AN607" s="24"/>
      <c r="AO607" s="24"/>
      <c r="AP607" s="24"/>
      <c r="AQ607" s="24"/>
      <c r="AR607" s="24"/>
      <c r="AS607" s="24"/>
      <c r="AT607" s="24"/>
      <c r="AU607" s="24"/>
      <c r="AV607" s="24"/>
      <c r="AW607" s="24"/>
      <c r="AX607" s="24"/>
      <c r="AY607" s="24"/>
      <c r="AZ607" s="24"/>
      <c r="BA607" s="24"/>
      <c r="BB607" s="24"/>
      <c r="BC607" s="24"/>
      <c r="BD607" s="24"/>
      <c r="BE607" s="24"/>
    </row>
    <row r="608" spans="20:57" ht="12.75" customHeight="1" x14ac:dyDescent="0.2"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  <c r="AK608" s="24"/>
      <c r="AL608" s="24"/>
      <c r="AM608" s="24"/>
      <c r="AN608" s="24"/>
      <c r="AO608" s="24"/>
      <c r="AP608" s="24"/>
      <c r="AQ608" s="24"/>
      <c r="AR608" s="24"/>
      <c r="AS608" s="24"/>
      <c r="AT608" s="24"/>
      <c r="AU608" s="24"/>
      <c r="AV608" s="24"/>
      <c r="AW608" s="24"/>
      <c r="AX608" s="24"/>
      <c r="AY608" s="24"/>
      <c r="AZ608" s="24"/>
      <c r="BA608" s="24"/>
      <c r="BB608" s="24"/>
      <c r="BC608" s="24"/>
      <c r="BD608" s="24"/>
      <c r="BE608" s="24"/>
    </row>
    <row r="609" spans="20:57" ht="12.75" customHeight="1" x14ac:dyDescent="0.2"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  <c r="AK609" s="24"/>
      <c r="AL609" s="24"/>
      <c r="AM609" s="24"/>
      <c r="AN609" s="24"/>
      <c r="AO609" s="24"/>
      <c r="AP609" s="24"/>
      <c r="AQ609" s="24"/>
      <c r="AR609" s="24"/>
      <c r="AS609" s="24"/>
      <c r="AT609" s="24"/>
      <c r="AU609" s="24"/>
      <c r="AV609" s="24"/>
      <c r="AW609" s="24"/>
      <c r="AX609" s="24"/>
      <c r="AY609" s="24"/>
      <c r="AZ609" s="24"/>
      <c r="BA609" s="24"/>
      <c r="BB609" s="24"/>
      <c r="BC609" s="24"/>
      <c r="BD609" s="24"/>
      <c r="BE609" s="24"/>
    </row>
    <row r="610" spans="20:57" ht="12.75" customHeight="1" x14ac:dyDescent="0.2"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  <c r="AK610" s="24"/>
      <c r="AL610" s="24"/>
      <c r="AM610" s="24"/>
      <c r="AN610" s="24"/>
      <c r="AO610" s="24"/>
      <c r="AP610" s="24"/>
      <c r="AQ610" s="24"/>
      <c r="AR610" s="24"/>
      <c r="AS610" s="24"/>
      <c r="AT610" s="24"/>
      <c r="AU610" s="24"/>
      <c r="AV610" s="24"/>
      <c r="AW610" s="24"/>
      <c r="AX610" s="24"/>
      <c r="AY610" s="24"/>
      <c r="AZ610" s="24"/>
      <c r="BA610" s="24"/>
      <c r="BB610" s="24"/>
      <c r="BC610" s="24"/>
      <c r="BD610" s="24"/>
      <c r="BE610" s="24"/>
    </row>
    <row r="611" spans="20:57" ht="12.75" customHeight="1" x14ac:dyDescent="0.2"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  <c r="AK611" s="24"/>
      <c r="AL611" s="24"/>
      <c r="AM611" s="24"/>
      <c r="AN611" s="24"/>
      <c r="AO611" s="24"/>
      <c r="AP611" s="24"/>
      <c r="AQ611" s="24"/>
      <c r="AR611" s="24"/>
      <c r="AS611" s="24"/>
      <c r="AT611" s="24"/>
      <c r="AU611" s="24"/>
      <c r="AV611" s="24"/>
      <c r="AW611" s="24"/>
      <c r="AX611" s="24"/>
      <c r="AY611" s="24"/>
      <c r="AZ611" s="24"/>
      <c r="BA611" s="24"/>
      <c r="BB611" s="24"/>
      <c r="BC611" s="24"/>
      <c r="BD611" s="24"/>
      <c r="BE611" s="24"/>
    </row>
    <row r="612" spans="20:57" ht="12.75" customHeight="1" x14ac:dyDescent="0.2"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  <c r="AK612" s="24"/>
      <c r="AL612" s="24"/>
      <c r="AM612" s="24"/>
      <c r="AN612" s="24"/>
      <c r="AO612" s="24"/>
      <c r="AP612" s="24"/>
      <c r="AQ612" s="24"/>
      <c r="AR612" s="24"/>
      <c r="AS612" s="24"/>
      <c r="AT612" s="24"/>
      <c r="AU612" s="24"/>
      <c r="AV612" s="24"/>
      <c r="AW612" s="24"/>
      <c r="AX612" s="24"/>
      <c r="AY612" s="24"/>
      <c r="AZ612" s="24"/>
      <c r="BA612" s="24"/>
      <c r="BB612" s="24"/>
      <c r="BC612" s="24"/>
      <c r="BD612" s="24"/>
      <c r="BE612" s="24"/>
    </row>
    <row r="613" spans="20:57" ht="12.75" customHeight="1" x14ac:dyDescent="0.2"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  <c r="AK613" s="24"/>
      <c r="AL613" s="24"/>
      <c r="AM613" s="24"/>
      <c r="AN613" s="24"/>
      <c r="AO613" s="24"/>
      <c r="AP613" s="24"/>
      <c r="AQ613" s="24"/>
      <c r="AR613" s="24"/>
      <c r="AS613" s="24"/>
      <c r="AT613" s="24"/>
      <c r="AU613" s="24"/>
      <c r="AV613" s="24"/>
      <c r="AW613" s="24"/>
      <c r="AX613" s="24"/>
      <c r="AY613" s="24"/>
      <c r="AZ613" s="24"/>
      <c r="BA613" s="24"/>
      <c r="BB613" s="24"/>
      <c r="BC613" s="24"/>
      <c r="BD613" s="24"/>
      <c r="BE613" s="24"/>
    </row>
    <row r="614" spans="20:57" ht="12.75" customHeight="1" x14ac:dyDescent="0.2"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  <c r="AK614" s="24"/>
      <c r="AL614" s="24"/>
      <c r="AM614" s="24"/>
      <c r="AN614" s="24"/>
      <c r="AO614" s="24"/>
      <c r="AP614" s="24"/>
      <c r="AQ614" s="24"/>
      <c r="AR614" s="24"/>
      <c r="AS614" s="24"/>
      <c r="AT614" s="24"/>
      <c r="AU614" s="24"/>
      <c r="AV614" s="24"/>
      <c r="AW614" s="24"/>
      <c r="AX614" s="24"/>
      <c r="AY614" s="24"/>
      <c r="AZ614" s="24"/>
      <c r="BA614" s="24"/>
      <c r="BB614" s="24"/>
      <c r="BC614" s="24"/>
      <c r="BD614" s="24"/>
      <c r="BE614" s="24"/>
    </row>
    <row r="615" spans="20:57" ht="12.75" customHeight="1" x14ac:dyDescent="0.2"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  <c r="AK615" s="24"/>
      <c r="AL615" s="24"/>
      <c r="AM615" s="24"/>
      <c r="AN615" s="24"/>
      <c r="AO615" s="24"/>
      <c r="AP615" s="24"/>
      <c r="AQ615" s="24"/>
      <c r="AR615" s="24"/>
      <c r="AS615" s="24"/>
      <c r="AT615" s="24"/>
      <c r="AU615" s="24"/>
      <c r="AV615" s="24"/>
      <c r="AW615" s="24"/>
      <c r="AX615" s="24"/>
      <c r="AY615" s="24"/>
      <c r="AZ615" s="24"/>
      <c r="BA615" s="24"/>
      <c r="BB615" s="24"/>
      <c r="BC615" s="24"/>
      <c r="BD615" s="24"/>
      <c r="BE615" s="24"/>
    </row>
    <row r="616" spans="20:57" ht="12.75" customHeight="1" x14ac:dyDescent="0.2"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  <c r="AK616" s="24"/>
      <c r="AL616" s="24"/>
      <c r="AM616" s="24"/>
      <c r="AN616" s="24"/>
      <c r="AO616" s="24"/>
      <c r="AP616" s="24"/>
      <c r="AQ616" s="24"/>
      <c r="AR616" s="24"/>
      <c r="AS616" s="24"/>
      <c r="AT616" s="24"/>
      <c r="AU616" s="24"/>
      <c r="AV616" s="24"/>
      <c r="AW616" s="24"/>
      <c r="AX616" s="24"/>
      <c r="AY616" s="24"/>
      <c r="AZ616" s="24"/>
      <c r="BA616" s="24"/>
      <c r="BB616" s="24"/>
      <c r="BC616" s="24"/>
      <c r="BD616" s="24"/>
      <c r="BE616" s="24"/>
    </row>
    <row r="617" spans="20:57" ht="12.75" customHeight="1" x14ac:dyDescent="0.2"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  <c r="AK617" s="24"/>
      <c r="AL617" s="24"/>
      <c r="AM617" s="24"/>
      <c r="AN617" s="24"/>
      <c r="AO617" s="24"/>
      <c r="AP617" s="24"/>
      <c r="AQ617" s="24"/>
      <c r="AR617" s="24"/>
      <c r="AS617" s="24"/>
      <c r="AT617" s="24"/>
      <c r="AU617" s="24"/>
      <c r="AV617" s="24"/>
      <c r="AW617" s="24"/>
      <c r="AX617" s="24"/>
      <c r="AY617" s="24"/>
      <c r="AZ617" s="24"/>
      <c r="BA617" s="24"/>
      <c r="BB617" s="24"/>
      <c r="BC617" s="24"/>
      <c r="BD617" s="24"/>
      <c r="BE617" s="24"/>
    </row>
    <row r="618" spans="20:57" ht="12.75" customHeight="1" x14ac:dyDescent="0.2"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  <c r="AK618" s="24"/>
      <c r="AL618" s="24"/>
      <c r="AM618" s="24"/>
      <c r="AN618" s="24"/>
      <c r="AO618" s="24"/>
      <c r="AP618" s="24"/>
      <c r="AQ618" s="24"/>
      <c r="AR618" s="24"/>
      <c r="AS618" s="24"/>
      <c r="AT618" s="24"/>
      <c r="AU618" s="24"/>
      <c r="AV618" s="24"/>
      <c r="AW618" s="24"/>
      <c r="AX618" s="24"/>
      <c r="AY618" s="24"/>
      <c r="AZ618" s="24"/>
      <c r="BA618" s="24"/>
      <c r="BB618" s="24"/>
      <c r="BC618" s="24"/>
      <c r="BD618" s="24"/>
      <c r="BE618" s="24"/>
    </row>
    <row r="619" spans="20:57" ht="12.75" customHeight="1" x14ac:dyDescent="0.2"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  <c r="AQ619" s="24"/>
      <c r="AR619" s="24"/>
      <c r="AS619" s="24"/>
      <c r="AT619" s="24"/>
      <c r="AU619" s="24"/>
      <c r="AV619" s="24"/>
      <c r="AW619" s="24"/>
      <c r="AX619" s="24"/>
      <c r="AY619" s="24"/>
      <c r="AZ619" s="24"/>
      <c r="BA619" s="24"/>
      <c r="BB619" s="24"/>
      <c r="BC619" s="24"/>
      <c r="BD619" s="24"/>
      <c r="BE619" s="24"/>
    </row>
    <row r="620" spans="20:57" ht="12.75" customHeight="1" x14ac:dyDescent="0.2"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/>
      <c r="AM620" s="24"/>
      <c r="AN620" s="24"/>
      <c r="AO620" s="24"/>
      <c r="AP620" s="24"/>
      <c r="AQ620" s="24"/>
      <c r="AR620" s="24"/>
      <c r="AS620" s="24"/>
      <c r="AT620" s="24"/>
      <c r="AU620" s="24"/>
      <c r="AV620" s="24"/>
      <c r="AW620" s="24"/>
      <c r="AX620" s="24"/>
      <c r="AY620" s="24"/>
      <c r="AZ620" s="24"/>
      <c r="BA620" s="24"/>
      <c r="BB620" s="24"/>
      <c r="BC620" s="24"/>
      <c r="BD620" s="24"/>
      <c r="BE620" s="24"/>
    </row>
    <row r="621" spans="20:57" ht="12.75" customHeight="1" x14ac:dyDescent="0.2"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  <c r="AQ621" s="24"/>
      <c r="AR621" s="24"/>
      <c r="AS621" s="24"/>
      <c r="AT621" s="24"/>
      <c r="AU621" s="24"/>
      <c r="AV621" s="24"/>
      <c r="AW621" s="24"/>
      <c r="AX621" s="24"/>
      <c r="AY621" s="24"/>
      <c r="AZ621" s="24"/>
      <c r="BA621" s="24"/>
      <c r="BB621" s="24"/>
      <c r="BC621" s="24"/>
      <c r="BD621" s="24"/>
      <c r="BE621" s="24"/>
    </row>
    <row r="622" spans="20:57" ht="12.75" customHeight="1" x14ac:dyDescent="0.2"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  <c r="AQ622" s="24"/>
      <c r="AR622" s="24"/>
      <c r="AS622" s="24"/>
      <c r="AT622" s="24"/>
      <c r="AU622" s="24"/>
      <c r="AV622" s="24"/>
      <c r="AW622" s="24"/>
      <c r="AX622" s="24"/>
      <c r="AY622" s="24"/>
      <c r="AZ622" s="24"/>
      <c r="BA622" s="24"/>
      <c r="BB622" s="24"/>
      <c r="BC622" s="24"/>
      <c r="BD622" s="24"/>
      <c r="BE622" s="24"/>
    </row>
    <row r="623" spans="20:57" ht="12.75" customHeight="1" x14ac:dyDescent="0.2"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  <c r="AK623" s="24"/>
      <c r="AL623" s="24"/>
      <c r="AM623" s="24"/>
      <c r="AN623" s="24"/>
      <c r="AO623" s="24"/>
      <c r="AP623" s="24"/>
      <c r="AQ623" s="24"/>
      <c r="AR623" s="24"/>
      <c r="AS623" s="24"/>
      <c r="AT623" s="24"/>
      <c r="AU623" s="24"/>
      <c r="AV623" s="24"/>
      <c r="AW623" s="24"/>
      <c r="AX623" s="24"/>
      <c r="AY623" s="24"/>
      <c r="AZ623" s="24"/>
      <c r="BA623" s="24"/>
      <c r="BB623" s="24"/>
      <c r="BC623" s="24"/>
      <c r="BD623" s="24"/>
      <c r="BE623" s="24"/>
    </row>
    <row r="624" spans="20:57" ht="12.75" customHeight="1" x14ac:dyDescent="0.2"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  <c r="AK624" s="24"/>
      <c r="AL624" s="24"/>
      <c r="AM624" s="24"/>
      <c r="AN624" s="24"/>
      <c r="AO624" s="24"/>
      <c r="AP624" s="24"/>
      <c r="AQ624" s="24"/>
      <c r="AR624" s="24"/>
      <c r="AS624" s="24"/>
      <c r="AT624" s="24"/>
      <c r="AU624" s="24"/>
      <c r="AV624" s="24"/>
      <c r="AW624" s="24"/>
      <c r="AX624" s="24"/>
      <c r="AY624" s="24"/>
      <c r="AZ624" s="24"/>
      <c r="BA624" s="24"/>
      <c r="BB624" s="24"/>
      <c r="BC624" s="24"/>
      <c r="BD624" s="24"/>
      <c r="BE624" s="24"/>
    </row>
    <row r="625" spans="20:57" ht="12.75" customHeight="1" x14ac:dyDescent="0.2"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  <c r="AK625" s="24"/>
      <c r="AL625" s="24"/>
      <c r="AM625" s="24"/>
      <c r="AN625" s="24"/>
      <c r="AO625" s="24"/>
      <c r="AP625" s="24"/>
      <c r="AQ625" s="24"/>
      <c r="AR625" s="24"/>
      <c r="AS625" s="24"/>
      <c r="AT625" s="24"/>
      <c r="AU625" s="24"/>
      <c r="AV625" s="24"/>
      <c r="AW625" s="24"/>
      <c r="AX625" s="24"/>
      <c r="AY625" s="24"/>
      <c r="AZ625" s="24"/>
      <c r="BA625" s="24"/>
      <c r="BB625" s="24"/>
      <c r="BC625" s="24"/>
      <c r="BD625" s="24"/>
      <c r="BE625" s="24"/>
    </row>
    <row r="626" spans="20:57" ht="12.75" customHeight="1" x14ac:dyDescent="0.2"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  <c r="AK626" s="24"/>
      <c r="AL626" s="24"/>
      <c r="AM626" s="24"/>
      <c r="AN626" s="24"/>
      <c r="AO626" s="24"/>
      <c r="AP626" s="24"/>
      <c r="AQ626" s="24"/>
      <c r="AR626" s="24"/>
      <c r="AS626" s="24"/>
      <c r="AT626" s="24"/>
      <c r="AU626" s="24"/>
      <c r="AV626" s="24"/>
      <c r="AW626" s="24"/>
      <c r="AX626" s="24"/>
      <c r="AY626" s="24"/>
      <c r="AZ626" s="24"/>
      <c r="BA626" s="24"/>
      <c r="BB626" s="24"/>
      <c r="BC626" s="24"/>
      <c r="BD626" s="24"/>
      <c r="BE626" s="24"/>
    </row>
    <row r="627" spans="20:57" ht="12.75" customHeight="1" x14ac:dyDescent="0.2"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  <c r="AM627" s="24"/>
      <c r="AN627" s="24"/>
      <c r="AO627" s="24"/>
      <c r="AP627" s="24"/>
      <c r="AQ627" s="24"/>
      <c r="AR627" s="24"/>
      <c r="AS627" s="24"/>
      <c r="AT627" s="24"/>
      <c r="AU627" s="24"/>
      <c r="AV627" s="24"/>
      <c r="AW627" s="24"/>
      <c r="AX627" s="24"/>
      <c r="AY627" s="24"/>
      <c r="AZ627" s="24"/>
      <c r="BA627" s="24"/>
      <c r="BB627" s="24"/>
      <c r="BC627" s="24"/>
      <c r="BD627" s="24"/>
      <c r="BE627" s="24"/>
    </row>
    <row r="628" spans="20:57" ht="12.75" customHeight="1" x14ac:dyDescent="0.2"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  <c r="AQ628" s="24"/>
      <c r="AR628" s="24"/>
      <c r="AS628" s="24"/>
      <c r="AT628" s="24"/>
      <c r="AU628" s="24"/>
      <c r="AV628" s="24"/>
      <c r="AW628" s="24"/>
      <c r="AX628" s="24"/>
      <c r="AY628" s="24"/>
      <c r="AZ628" s="24"/>
      <c r="BA628" s="24"/>
      <c r="BB628" s="24"/>
      <c r="BC628" s="24"/>
      <c r="BD628" s="24"/>
      <c r="BE628" s="24"/>
    </row>
    <row r="629" spans="20:57" ht="12.75" customHeight="1" x14ac:dyDescent="0.2"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  <c r="AK629" s="24"/>
      <c r="AL629" s="24"/>
      <c r="AM629" s="24"/>
      <c r="AN629" s="24"/>
      <c r="AO629" s="24"/>
      <c r="AP629" s="24"/>
      <c r="AQ629" s="24"/>
      <c r="AR629" s="24"/>
      <c r="AS629" s="24"/>
      <c r="AT629" s="24"/>
      <c r="AU629" s="24"/>
      <c r="AV629" s="24"/>
      <c r="AW629" s="24"/>
      <c r="AX629" s="24"/>
      <c r="AY629" s="24"/>
      <c r="AZ629" s="24"/>
      <c r="BA629" s="24"/>
      <c r="BB629" s="24"/>
      <c r="BC629" s="24"/>
      <c r="BD629" s="24"/>
      <c r="BE629" s="24"/>
    </row>
    <row r="630" spans="20:57" ht="12.75" customHeight="1" x14ac:dyDescent="0.2"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  <c r="AK630" s="24"/>
      <c r="AL630" s="24"/>
      <c r="AM630" s="24"/>
      <c r="AN630" s="24"/>
      <c r="AO630" s="24"/>
      <c r="AP630" s="24"/>
      <c r="AQ630" s="24"/>
      <c r="AR630" s="24"/>
      <c r="AS630" s="24"/>
      <c r="AT630" s="24"/>
      <c r="AU630" s="24"/>
      <c r="AV630" s="24"/>
      <c r="AW630" s="24"/>
      <c r="AX630" s="24"/>
      <c r="AY630" s="24"/>
      <c r="AZ630" s="24"/>
      <c r="BA630" s="24"/>
      <c r="BB630" s="24"/>
      <c r="BC630" s="24"/>
      <c r="BD630" s="24"/>
      <c r="BE630" s="24"/>
    </row>
    <row r="631" spans="20:57" ht="12.75" customHeight="1" x14ac:dyDescent="0.2"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  <c r="AK631" s="24"/>
      <c r="AL631" s="24"/>
      <c r="AM631" s="24"/>
      <c r="AN631" s="24"/>
      <c r="AO631" s="24"/>
      <c r="AP631" s="24"/>
      <c r="AQ631" s="24"/>
      <c r="AR631" s="24"/>
      <c r="AS631" s="24"/>
      <c r="AT631" s="24"/>
      <c r="AU631" s="24"/>
      <c r="AV631" s="24"/>
      <c r="AW631" s="24"/>
      <c r="AX631" s="24"/>
      <c r="AY631" s="24"/>
      <c r="AZ631" s="24"/>
      <c r="BA631" s="24"/>
      <c r="BB631" s="24"/>
      <c r="BC631" s="24"/>
      <c r="BD631" s="24"/>
      <c r="BE631" s="24"/>
    </row>
    <row r="632" spans="20:57" ht="12.75" customHeight="1" x14ac:dyDescent="0.2"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  <c r="AM632" s="24"/>
      <c r="AN632" s="24"/>
      <c r="AO632" s="24"/>
      <c r="AP632" s="24"/>
      <c r="AQ632" s="24"/>
      <c r="AR632" s="24"/>
      <c r="AS632" s="24"/>
      <c r="AT632" s="24"/>
      <c r="AU632" s="24"/>
      <c r="AV632" s="24"/>
      <c r="AW632" s="24"/>
      <c r="AX632" s="24"/>
      <c r="AY632" s="24"/>
      <c r="AZ632" s="24"/>
      <c r="BA632" s="24"/>
      <c r="BB632" s="24"/>
      <c r="BC632" s="24"/>
      <c r="BD632" s="24"/>
      <c r="BE632" s="24"/>
    </row>
    <row r="633" spans="20:57" ht="12.75" customHeight="1" x14ac:dyDescent="0.2"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  <c r="AK633" s="24"/>
      <c r="AL633" s="24"/>
      <c r="AM633" s="24"/>
      <c r="AN633" s="24"/>
      <c r="AO633" s="24"/>
      <c r="AP633" s="24"/>
      <c r="AQ633" s="24"/>
      <c r="AR633" s="24"/>
      <c r="AS633" s="24"/>
      <c r="AT633" s="24"/>
      <c r="AU633" s="24"/>
      <c r="AV633" s="24"/>
      <c r="AW633" s="24"/>
      <c r="AX633" s="24"/>
      <c r="AY633" s="24"/>
      <c r="AZ633" s="24"/>
      <c r="BA633" s="24"/>
      <c r="BB633" s="24"/>
      <c r="BC633" s="24"/>
      <c r="BD633" s="24"/>
      <c r="BE633" s="24"/>
    </row>
    <row r="634" spans="20:57" ht="12.75" customHeight="1" x14ac:dyDescent="0.2"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  <c r="AL634" s="24"/>
      <c r="AM634" s="24"/>
      <c r="AN634" s="24"/>
      <c r="AO634" s="24"/>
      <c r="AP634" s="24"/>
      <c r="AQ634" s="24"/>
      <c r="AR634" s="24"/>
      <c r="AS634" s="24"/>
      <c r="AT634" s="24"/>
      <c r="AU634" s="24"/>
      <c r="AV634" s="24"/>
      <c r="AW634" s="24"/>
      <c r="AX634" s="24"/>
      <c r="AY634" s="24"/>
      <c r="AZ634" s="24"/>
      <c r="BA634" s="24"/>
      <c r="BB634" s="24"/>
      <c r="BC634" s="24"/>
      <c r="BD634" s="24"/>
      <c r="BE634" s="24"/>
    </row>
    <row r="635" spans="20:57" ht="12.75" customHeight="1" x14ac:dyDescent="0.2"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  <c r="AK635" s="24"/>
      <c r="AL635" s="24"/>
      <c r="AM635" s="24"/>
      <c r="AN635" s="24"/>
      <c r="AO635" s="24"/>
      <c r="AP635" s="24"/>
      <c r="AQ635" s="24"/>
      <c r="AR635" s="24"/>
      <c r="AS635" s="24"/>
      <c r="AT635" s="24"/>
      <c r="AU635" s="24"/>
      <c r="AV635" s="24"/>
      <c r="AW635" s="24"/>
      <c r="AX635" s="24"/>
      <c r="AY635" s="24"/>
      <c r="AZ635" s="24"/>
      <c r="BA635" s="24"/>
      <c r="BB635" s="24"/>
      <c r="BC635" s="24"/>
      <c r="BD635" s="24"/>
      <c r="BE635" s="24"/>
    </row>
    <row r="636" spans="20:57" ht="12.75" customHeight="1" x14ac:dyDescent="0.2"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  <c r="AK636" s="24"/>
      <c r="AL636" s="24"/>
      <c r="AM636" s="24"/>
      <c r="AN636" s="24"/>
      <c r="AO636" s="24"/>
      <c r="AP636" s="24"/>
      <c r="AQ636" s="24"/>
      <c r="AR636" s="24"/>
      <c r="AS636" s="24"/>
      <c r="AT636" s="24"/>
      <c r="AU636" s="24"/>
      <c r="AV636" s="24"/>
      <c r="AW636" s="24"/>
      <c r="AX636" s="24"/>
      <c r="AY636" s="24"/>
      <c r="AZ636" s="24"/>
      <c r="BA636" s="24"/>
      <c r="BB636" s="24"/>
      <c r="BC636" s="24"/>
      <c r="BD636" s="24"/>
      <c r="BE636" s="24"/>
    </row>
    <row r="637" spans="20:57" ht="12.75" customHeight="1" x14ac:dyDescent="0.2"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  <c r="AM637" s="24"/>
      <c r="AN637" s="24"/>
      <c r="AO637" s="24"/>
      <c r="AP637" s="24"/>
      <c r="AQ637" s="24"/>
      <c r="AR637" s="24"/>
      <c r="AS637" s="24"/>
      <c r="AT637" s="24"/>
      <c r="AU637" s="24"/>
      <c r="AV637" s="24"/>
      <c r="AW637" s="24"/>
      <c r="AX637" s="24"/>
      <c r="AY637" s="24"/>
      <c r="AZ637" s="24"/>
      <c r="BA637" s="24"/>
      <c r="BB637" s="24"/>
      <c r="BC637" s="24"/>
      <c r="BD637" s="24"/>
      <c r="BE637" s="24"/>
    </row>
    <row r="638" spans="20:57" ht="12.75" customHeight="1" x14ac:dyDescent="0.2"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  <c r="AM638" s="24"/>
      <c r="AN638" s="24"/>
      <c r="AO638" s="24"/>
      <c r="AP638" s="24"/>
      <c r="AQ638" s="24"/>
      <c r="AR638" s="24"/>
      <c r="AS638" s="24"/>
      <c r="AT638" s="24"/>
      <c r="AU638" s="24"/>
      <c r="AV638" s="24"/>
      <c r="AW638" s="24"/>
      <c r="AX638" s="24"/>
      <c r="AY638" s="24"/>
      <c r="AZ638" s="24"/>
      <c r="BA638" s="24"/>
      <c r="BB638" s="24"/>
      <c r="BC638" s="24"/>
      <c r="BD638" s="24"/>
      <c r="BE638" s="24"/>
    </row>
    <row r="639" spans="20:57" ht="12.75" customHeight="1" x14ac:dyDescent="0.2"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  <c r="AK639" s="24"/>
      <c r="AL639" s="24"/>
      <c r="AM639" s="24"/>
      <c r="AN639" s="24"/>
      <c r="AO639" s="24"/>
      <c r="AP639" s="24"/>
      <c r="AQ639" s="24"/>
      <c r="AR639" s="24"/>
      <c r="AS639" s="24"/>
      <c r="AT639" s="24"/>
      <c r="AU639" s="24"/>
      <c r="AV639" s="24"/>
      <c r="AW639" s="24"/>
      <c r="AX639" s="24"/>
      <c r="AY639" s="24"/>
      <c r="AZ639" s="24"/>
      <c r="BA639" s="24"/>
      <c r="BB639" s="24"/>
      <c r="BC639" s="24"/>
      <c r="BD639" s="24"/>
      <c r="BE639" s="24"/>
    </row>
    <row r="640" spans="20:57" ht="12.75" customHeight="1" x14ac:dyDescent="0.2"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  <c r="AK640" s="24"/>
      <c r="AL640" s="24"/>
      <c r="AM640" s="24"/>
      <c r="AN640" s="24"/>
      <c r="AO640" s="24"/>
      <c r="AP640" s="24"/>
      <c r="AQ640" s="24"/>
      <c r="AR640" s="24"/>
      <c r="AS640" s="24"/>
      <c r="AT640" s="24"/>
      <c r="AU640" s="24"/>
      <c r="AV640" s="24"/>
      <c r="AW640" s="24"/>
      <c r="AX640" s="24"/>
      <c r="AY640" s="24"/>
      <c r="AZ640" s="24"/>
      <c r="BA640" s="24"/>
      <c r="BB640" s="24"/>
      <c r="BC640" s="24"/>
      <c r="BD640" s="24"/>
      <c r="BE640" s="24"/>
    </row>
    <row r="641" spans="20:57" ht="12.75" customHeight="1" x14ac:dyDescent="0.2"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  <c r="AK641" s="24"/>
      <c r="AL641" s="24"/>
      <c r="AM641" s="24"/>
      <c r="AN641" s="24"/>
      <c r="AO641" s="24"/>
      <c r="AP641" s="24"/>
      <c r="AQ641" s="24"/>
      <c r="AR641" s="24"/>
      <c r="AS641" s="24"/>
      <c r="AT641" s="24"/>
      <c r="AU641" s="24"/>
      <c r="AV641" s="24"/>
      <c r="AW641" s="24"/>
      <c r="AX641" s="24"/>
      <c r="AY641" s="24"/>
      <c r="AZ641" s="24"/>
      <c r="BA641" s="24"/>
      <c r="BB641" s="24"/>
      <c r="BC641" s="24"/>
      <c r="BD641" s="24"/>
      <c r="BE641" s="24"/>
    </row>
    <row r="642" spans="20:57" ht="12.75" customHeight="1" x14ac:dyDescent="0.2"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  <c r="AK642" s="24"/>
      <c r="AL642" s="24"/>
      <c r="AM642" s="24"/>
      <c r="AN642" s="24"/>
      <c r="AO642" s="24"/>
      <c r="AP642" s="24"/>
      <c r="AQ642" s="24"/>
      <c r="AR642" s="24"/>
      <c r="AS642" s="24"/>
      <c r="AT642" s="24"/>
      <c r="AU642" s="24"/>
      <c r="AV642" s="24"/>
      <c r="AW642" s="24"/>
      <c r="AX642" s="24"/>
      <c r="AY642" s="24"/>
      <c r="AZ642" s="24"/>
      <c r="BA642" s="24"/>
      <c r="BB642" s="24"/>
      <c r="BC642" s="24"/>
      <c r="BD642" s="24"/>
      <c r="BE642" s="24"/>
    </row>
    <row r="643" spans="20:57" ht="12.75" customHeight="1" x14ac:dyDescent="0.2"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  <c r="AK643" s="24"/>
      <c r="AL643" s="24"/>
      <c r="AM643" s="24"/>
      <c r="AN643" s="24"/>
      <c r="AO643" s="24"/>
      <c r="AP643" s="24"/>
      <c r="AQ643" s="24"/>
      <c r="AR643" s="24"/>
      <c r="AS643" s="24"/>
      <c r="AT643" s="24"/>
      <c r="AU643" s="24"/>
      <c r="AV643" s="24"/>
      <c r="AW643" s="24"/>
      <c r="AX643" s="24"/>
      <c r="AY643" s="24"/>
      <c r="AZ643" s="24"/>
      <c r="BA643" s="24"/>
      <c r="BB643" s="24"/>
      <c r="BC643" s="24"/>
      <c r="BD643" s="24"/>
      <c r="BE643" s="24"/>
    </row>
    <row r="644" spans="20:57" ht="12.75" customHeight="1" x14ac:dyDescent="0.2"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  <c r="AK644" s="24"/>
      <c r="AL644" s="24"/>
      <c r="AM644" s="24"/>
      <c r="AN644" s="24"/>
      <c r="AO644" s="24"/>
      <c r="AP644" s="24"/>
      <c r="AQ644" s="24"/>
      <c r="AR644" s="24"/>
      <c r="AS644" s="24"/>
      <c r="AT644" s="24"/>
      <c r="AU644" s="24"/>
      <c r="AV644" s="24"/>
      <c r="AW644" s="24"/>
      <c r="AX644" s="24"/>
      <c r="AY644" s="24"/>
      <c r="AZ644" s="24"/>
      <c r="BA644" s="24"/>
      <c r="BB644" s="24"/>
      <c r="BC644" s="24"/>
      <c r="BD644" s="24"/>
      <c r="BE644" s="24"/>
    </row>
    <row r="645" spans="20:57" ht="12.75" customHeight="1" x14ac:dyDescent="0.2"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  <c r="AK645" s="24"/>
      <c r="AL645" s="24"/>
      <c r="AM645" s="24"/>
      <c r="AN645" s="24"/>
      <c r="AO645" s="24"/>
      <c r="AP645" s="24"/>
      <c r="AQ645" s="24"/>
      <c r="AR645" s="24"/>
      <c r="AS645" s="24"/>
      <c r="AT645" s="24"/>
      <c r="AU645" s="24"/>
      <c r="AV645" s="24"/>
      <c r="AW645" s="24"/>
      <c r="AX645" s="24"/>
      <c r="AY645" s="24"/>
      <c r="AZ645" s="24"/>
      <c r="BA645" s="24"/>
      <c r="BB645" s="24"/>
      <c r="BC645" s="24"/>
      <c r="BD645" s="24"/>
      <c r="BE645" s="24"/>
    </row>
    <row r="646" spans="20:57" ht="12.75" customHeight="1" x14ac:dyDescent="0.2"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  <c r="AK646" s="24"/>
      <c r="AL646" s="24"/>
      <c r="AM646" s="24"/>
      <c r="AN646" s="24"/>
      <c r="AO646" s="24"/>
      <c r="AP646" s="24"/>
      <c r="AQ646" s="24"/>
      <c r="AR646" s="24"/>
      <c r="AS646" s="24"/>
      <c r="AT646" s="24"/>
      <c r="AU646" s="24"/>
      <c r="AV646" s="24"/>
      <c r="AW646" s="24"/>
      <c r="AX646" s="24"/>
      <c r="AY646" s="24"/>
      <c r="AZ646" s="24"/>
      <c r="BA646" s="24"/>
      <c r="BB646" s="24"/>
      <c r="BC646" s="24"/>
      <c r="BD646" s="24"/>
      <c r="BE646" s="24"/>
    </row>
    <row r="647" spans="20:57" ht="12.75" customHeight="1" x14ac:dyDescent="0.2"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  <c r="AK647" s="24"/>
      <c r="AL647" s="24"/>
      <c r="AM647" s="24"/>
      <c r="AN647" s="24"/>
      <c r="AO647" s="24"/>
      <c r="AP647" s="24"/>
      <c r="AQ647" s="24"/>
      <c r="AR647" s="24"/>
      <c r="AS647" s="24"/>
      <c r="AT647" s="24"/>
      <c r="AU647" s="24"/>
      <c r="AV647" s="24"/>
      <c r="AW647" s="24"/>
      <c r="AX647" s="24"/>
      <c r="AY647" s="24"/>
      <c r="AZ647" s="24"/>
      <c r="BA647" s="24"/>
      <c r="BB647" s="24"/>
      <c r="BC647" s="24"/>
      <c r="BD647" s="24"/>
      <c r="BE647" s="24"/>
    </row>
    <row r="648" spans="20:57" ht="12.75" customHeight="1" x14ac:dyDescent="0.2"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  <c r="AK648" s="24"/>
      <c r="AL648" s="24"/>
      <c r="AM648" s="24"/>
      <c r="AN648" s="24"/>
      <c r="AO648" s="24"/>
      <c r="AP648" s="24"/>
      <c r="AQ648" s="24"/>
      <c r="AR648" s="24"/>
      <c r="AS648" s="24"/>
      <c r="AT648" s="24"/>
      <c r="AU648" s="24"/>
      <c r="AV648" s="24"/>
      <c r="AW648" s="24"/>
      <c r="AX648" s="24"/>
      <c r="AY648" s="24"/>
      <c r="AZ648" s="24"/>
      <c r="BA648" s="24"/>
      <c r="BB648" s="24"/>
      <c r="BC648" s="24"/>
      <c r="BD648" s="24"/>
      <c r="BE648" s="24"/>
    </row>
    <row r="649" spans="20:57" ht="12.75" customHeight="1" x14ac:dyDescent="0.2"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  <c r="AK649" s="24"/>
      <c r="AL649" s="24"/>
      <c r="AM649" s="24"/>
      <c r="AN649" s="24"/>
      <c r="AO649" s="24"/>
      <c r="AP649" s="24"/>
      <c r="AQ649" s="24"/>
      <c r="AR649" s="24"/>
      <c r="AS649" s="24"/>
      <c r="AT649" s="24"/>
      <c r="AU649" s="24"/>
      <c r="AV649" s="24"/>
      <c r="AW649" s="24"/>
      <c r="AX649" s="24"/>
      <c r="AY649" s="24"/>
      <c r="AZ649" s="24"/>
      <c r="BA649" s="24"/>
      <c r="BB649" s="24"/>
      <c r="BC649" s="24"/>
      <c r="BD649" s="24"/>
      <c r="BE649" s="24"/>
    </row>
    <row r="650" spans="20:57" ht="12.75" customHeight="1" x14ac:dyDescent="0.2"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  <c r="AK650" s="24"/>
      <c r="AL650" s="24"/>
      <c r="AM650" s="24"/>
      <c r="AN650" s="24"/>
      <c r="AO650" s="24"/>
      <c r="AP650" s="24"/>
      <c r="AQ650" s="24"/>
      <c r="AR650" s="24"/>
      <c r="AS650" s="24"/>
      <c r="AT650" s="24"/>
      <c r="AU650" s="24"/>
      <c r="AV650" s="24"/>
      <c r="AW650" s="24"/>
      <c r="AX650" s="24"/>
      <c r="AY650" s="24"/>
      <c r="AZ650" s="24"/>
      <c r="BA650" s="24"/>
      <c r="BB650" s="24"/>
      <c r="BC650" s="24"/>
      <c r="BD650" s="24"/>
      <c r="BE650" s="24"/>
    </row>
    <row r="651" spans="20:57" ht="12.75" customHeight="1" x14ac:dyDescent="0.2"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  <c r="AK651" s="24"/>
      <c r="AL651" s="24"/>
      <c r="AM651" s="24"/>
      <c r="AN651" s="24"/>
      <c r="AO651" s="24"/>
      <c r="AP651" s="24"/>
      <c r="AQ651" s="24"/>
      <c r="AR651" s="24"/>
      <c r="AS651" s="24"/>
      <c r="AT651" s="24"/>
      <c r="AU651" s="24"/>
      <c r="AV651" s="24"/>
      <c r="AW651" s="24"/>
      <c r="AX651" s="24"/>
      <c r="AY651" s="24"/>
      <c r="AZ651" s="24"/>
      <c r="BA651" s="24"/>
      <c r="BB651" s="24"/>
      <c r="BC651" s="24"/>
      <c r="BD651" s="24"/>
      <c r="BE651" s="24"/>
    </row>
    <row r="652" spans="20:57" ht="12.75" customHeight="1" x14ac:dyDescent="0.2"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  <c r="AK652" s="24"/>
      <c r="AL652" s="24"/>
      <c r="AM652" s="24"/>
      <c r="AN652" s="24"/>
      <c r="AO652" s="24"/>
      <c r="AP652" s="24"/>
      <c r="AQ652" s="24"/>
      <c r="AR652" s="24"/>
      <c r="AS652" s="24"/>
      <c r="AT652" s="24"/>
      <c r="AU652" s="24"/>
      <c r="AV652" s="24"/>
      <c r="AW652" s="24"/>
      <c r="AX652" s="24"/>
      <c r="AY652" s="24"/>
      <c r="AZ652" s="24"/>
      <c r="BA652" s="24"/>
      <c r="BB652" s="24"/>
      <c r="BC652" s="24"/>
      <c r="BD652" s="24"/>
      <c r="BE652" s="24"/>
    </row>
    <row r="653" spans="20:57" ht="12.75" customHeight="1" x14ac:dyDescent="0.2"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  <c r="AK653" s="24"/>
      <c r="AL653" s="24"/>
      <c r="AM653" s="24"/>
      <c r="AN653" s="24"/>
      <c r="AO653" s="24"/>
      <c r="AP653" s="24"/>
      <c r="AQ653" s="24"/>
      <c r="AR653" s="24"/>
      <c r="AS653" s="24"/>
      <c r="AT653" s="24"/>
      <c r="AU653" s="24"/>
      <c r="AV653" s="24"/>
      <c r="AW653" s="24"/>
      <c r="AX653" s="24"/>
      <c r="AY653" s="24"/>
      <c r="AZ653" s="24"/>
      <c r="BA653" s="24"/>
      <c r="BB653" s="24"/>
      <c r="BC653" s="24"/>
      <c r="BD653" s="24"/>
      <c r="BE653" s="24"/>
    </row>
    <row r="654" spans="20:57" ht="12.75" customHeight="1" x14ac:dyDescent="0.2"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  <c r="AK654" s="24"/>
      <c r="AL654" s="24"/>
      <c r="AM654" s="24"/>
      <c r="AN654" s="24"/>
      <c r="AO654" s="24"/>
      <c r="AP654" s="24"/>
      <c r="AQ654" s="24"/>
      <c r="AR654" s="24"/>
      <c r="AS654" s="24"/>
      <c r="AT654" s="24"/>
      <c r="AU654" s="24"/>
      <c r="AV654" s="24"/>
      <c r="AW654" s="24"/>
      <c r="AX654" s="24"/>
      <c r="AY654" s="24"/>
      <c r="AZ654" s="24"/>
      <c r="BA654" s="24"/>
      <c r="BB654" s="24"/>
      <c r="BC654" s="24"/>
      <c r="BD654" s="24"/>
      <c r="BE654" s="24"/>
    </row>
    <row r="655" spans="20:57" ht="12.75" customHeight="1" x14ac:dyDescent="0.2"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  <c r="AK655" s="24"/>
      <c r="AL655" s="24"/>
      <c r="AM655" s="24"/>
      <c r="AN655" s="24"/>
      <c r="AO655" s="24"/>
      <c r="AP655" s="24"/>
      <c r="AQ655" s="24"/>
      <c r="AR655" s="24"/>
      <c r="AS655" s="24"/>
      <c r="AT655" s="24"/>
      <c r="AU655" s="24"/>
      <c r="AV655" s="24"/>
      <c r="AW655" s="24"/>
      <c r="AX655" s="24"/>
      <c r="AY655" s="24"/>
      <c r="AZ655" s="24"/>
      <c r="BA655" s="24"/>
      <c r="BB655" s="24"/>
      <c r="BC655" s="24"/>
      <c r="BD655" s="24"/>
      <c r="BE655" s="24"/>
    </row>
    <row r="656" spans="20:57" ht="12.75" customHeight="1" x14ac:dyDescent="0.2"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  <c r="AK656" s="24"/>
      <c r="AL656" s="24"/>
      <c r="AM656" s="24"/>
      <c r="AN656" s="24"/>
      <c r="AO656" s="24"/>
      <c r="AP656" s="24"/>
      <c r="AQ656" s="24"/>
      <c r="AR656" s="24"/>
      <c r="AS656" s="24"/>
      <c r="AT656" s="24"/>
      <c r="AU656" s="24"/>
      <c r="AV656" s="24"/>
      <c r="AW656" s="24"/>
      <c r="AX656" s="24"/>
      <c r="AY656" s="24"/>
      <c r="AZ656" s="24"/>
      <c r="BA656" s="24"/>
      <c r="BB656" s="24"/>
      <c r="BC656" s="24"/>
      <c r="BD656" s="24"/>
      <c r="BE656" s="24"/>
    </row>
    <row r="657" spans="20:57" ht="12.75" customHeight="1" x14ac:dyDescent="0.2"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  <c r="AK657" s="24"/>
      <c r="AL657" s="24"/>
      <c r="AM657" s="24"/>
      <c r="AN657" s="24"/>
      <c r="AO657" s="24"/>
      <c r="AP657" s="24"/>
      <c r="AQ657" s="24"/>
      <c r="AR657" s="24"/>
      <c r="AS657" s="24"/>
      <c r="AT657" s="24"/>
      <c r="AU657" s="24"/>
      <c r="AV657" s="24"/>
      <c r="AW657" s="24"/>
      <c r="AX657" s="24"/>
      <c r="AY657" s="24"/>
      <c r="AZ657" s="24"/>
      <c r="BA657" s="24"/>
      <c r="BB657" s="24"/>
      <c r="BC657" s="24"/>
      <c r="BD657" s="24"/>
      <c r="BE657" s="24"/>
    </row>
    <row r="658" spans="20:57" ht="12.75" customHeight="1" x14ac:dyDescent="0.2"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  <c r="AK658" s="24"/>
      <c r="AL658" s="24"/>
      <c r="AM658" s="24"/>
      <c r="AN658" s="24"/>
      <c r="AO658" s="24"/>
      <c r="AP658" s="24"/>
      <c r="AQ658" s="24"/>
      <c r="AR658" s="24"/>
      <c r="AS658" s="24"/>
      <c r="AT658" s="24"/>
      <c r="AU658" s="24"/>
      <c r="AV658" s="24"/>
      <c r="AW658" s="24"/>
      <c r="AX658" s="24"/>
      <c r="AY658" s="24"/>
      <c r="AZ658" s="24"/>
      <c r="BA658" s="24"/>
      <c r="BB658" s="24"/>
      <c r="BC658" s="24"/>
      <c r="BD658" s="24"/>
      <c r="BE658" s="24"/>
    </row>
    <row r="659" spans="20:57" ht="12.75" customHeight="1" x14ac:dyDescent="0.2"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  <c r="AK659" s="24"/>
      <c r="AL659" s="24"/>
      <c r="AM659" s="24"/>
      <c r="AN659" s="24"/>
      <c r="AO659" s="24"/>
      <c r="AP659" s="24"/>
      <c r="AQ659" s="24"/>
      <c r="AR659" s="24"/>
      <c r="AS659" s="24"/>
      <c r="AT659" s="24"/>
      <c r="AU659" s="24"/>
      <c r="AV659" s="24"/>
      <c r="AW659" s="24"/>
      <c r="AX659" s="24"/>
      <c r="AY659" s="24"/>
      <c r="AZ659" s="24"/>
      <c r="BA659" s="24"/>
      <c r="BB659" s="24"/>
      <c r="BC659" s="24"/>
      <c r="BD659" s="24"/>
      <c r="BE659" s="24"/>
    </row>
    <row r="660" spans="20:57" ht="12.75" customHeight="1" x14ac:dyDescent="0.2"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  <c r="AK660" s="24"/>
      <c r="AL660" s="24"/>
      <c r="AM660" s="24"/>
      <c r="AN660" s="24"/>
      <c r="AO660" s="24"/>
      <c r="AP660" s="24"/>
      <c r="AQ660" s="24"/>
      <c r="AR660" s="24"/>
      <c r="AS660" s="24"/>
      <c r="AT660" s="24"/>
      <c r="AU660" s="24"/>
      <c r="AV660" s="24"/>
      <c r="AW660" s="24"/>
      <c r="AX660" s="24"/>
      <c r="AY660" s="24"/>
      <c r="AZ660" s="24"/>
      <c r="BA660" s="24"/>
      <c r="BB660" s="24"/>
      <c r="BC660" s="24"/>
      <c r="BD660" s="24"/>
      <c r="BE660" s="24"/>
    </row>
    <row r="661" spans="20:57" ht="12.75" customHeight="1" x14ac:dyDescent="0.2"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  <c r="AK661" s="24"/>
      <c r="AL661" s="24"/>
      <c r="AM661" s="24"/>
      <c r="AN661" s="24"/>
      <c r="AO661" s="24"/>
      <c r="AP661" s="24"/>
      <c r="AQ661" s="24"/>
      <c r="AR661" s="24"/>
      <c r="AS661" s="24"/>
      <c r="AT661" s="24"/>
      <c r="AU661" s="24"/>
      <c r="AV661" s="24"/>
      <c r="AW661" s="24"/>
      <c r="AX661" s="24"/>
      <c r="AY661" s="24"/>
      <c r="AZ661" s="24"/>
      <c r="BA661" s="24"/>
      <c r="BB661" s="24"/>
      <c r="BC661" s="24"/>
      <c r="BD661" s="24"/>
      <c r="BE661" s="24"/>
    </row>
    <row r="662" spans="20:57" ht="12.75" customHeight="1" x14ac:dyDescent="0.2"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  <c r="AK662" s="24"/>
      <c r="AL662" s="24"/>
      <c r="AM662" s="24"/>
      <c r="AN662" s="24"/>
      <c r="AO662" s="24"/>
      <c r="AP662" s="24"/>
      <c r="AQ662" s="24"/>
      <c r="AR662" s="24"/>
      <c r="AS662" s="24"/>
      <c r="AT662" s="24"/>
      <c r="AU662" s="24"/>
      <c r="AV662" s="24"/>
      <c r="AW662" s="24"/>
      <c r="AX662" s="24"/>
      <c r="AY662" s="24"/>
      <c r="AZ662" s="24"/>
      <c r="BA662" s="24"/>
      <c r="BB662" s="24"/>
      <c r="BC662" s="24"/>
      <c r="BD662" s="24"/>
      <c r="BE662" s="24"/>
    </row>
    <row r="663" spans="20:57" ht="12.75" customHeight="1" x14ac:dyDescent="0.2"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  <c r="AK663" s="24"/>
      <c r="AL663" s="24"/>
      <c r="AM663" s="24"/>
      <c r="AN663" s="24"/>
      <c r="AO663" s="24"/>
      <c r="AP663" s="24"/>
      <c r="AQ663" s="24"/>
      <c r="AR663" s="24"/>
      <c r="AS663" s="24"/>
      <c r="AT663" s="24"/>
      <c r="AU663" s="24"/>
      <c r="AV663" s="24"/>
      <c r="AW663" s="24"/>
      <c r="AX663" s="24"/>
      <c r="AY663" s="24"/>
      <c r="AZ663" s="24"/>
      <c r="BA663" s="24"/>
      <c r="BB663" s="24"/>
      <c r="BC663" s="24"/>
      <c r="BD663" s="24"/>
      <c r="BE663" s="24"/>
    </row>
    <row r="664" spans="20:57" ht="12.75" customHeight="1" x14ac:dyDescent="0.2"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  <c r="AK664" s="24"/>
      <c r="AL664" s="24"/>
      <c r="AM664" s="24"/>
      <c r="AN664" s="24"/>
      <c r="AO664" s="24"/>
      <c r="AP664" s="24"/>
      <c r="AQ664" s="24"/>
      <c r="AR664" s="24"/>
      <c r="AS664" s="24"/>
      <c r="AT664" s="24"/>
      <c r="AU664" s="24"/>
      <c r="AV664" s="24"/>
      <c r="AW664" s="24"/>
      <c r="AX664" s="24"/>
      <c r="AY664" s="24"/>
      <c r="AZ664" s="24"/>
      <c r="BA664" s="24"/>
      <c r="BB664" s="24"/>
      <c r="BC664" s="24"/>
      <c r="BD664" s="24"/>
      <c r="BE664" s="24"/>
    </row>
    <row r="665" spans="20:57" ht="12.75" customHeight="1" x14ac:dyDescent="0.2"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  <c r="AK665" s="24"/>
      <c r="AL665" s="24"/>
      <c r="AM665" s="24"/>
      <c r="AN665" s="24"/>
      <c r="AO665" s="24"/>
      <c r="AP665" s="24"/>
      <c r="AQ665" s="24"/>
      <c r="AR665" s="24"/>
      <c r="AS665" s="24"/>
      <c r="AT665" s="24"/>
      <c r="AU665" s="24"/>
      <c r="AV665" s="24"/>
      <c r="AW665" s="24"/>
      <c r="AX665" s="24"/>
      <c r="AY665" s="24"/>
      <c r="AZ665" s="24"/>
      <c r="BA665" s="24"/>
      <c r="BB665" s="24"/>
      <c r="BC665" s="24"/>
      <c r="BD665" s="24"/>
      <c r="BE665" s="24"/>
    </row>
    <row r="666" spans="20:57" ht="12.75" customHeight="1" x14ac:dyDescent="0.2"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  <c r="AK666" s="24"/>
      <c r="AL666" s="24"/>
      <c r="AM666" s="24"/>
      <c r="AN666" s="24"/>
      <c r="AO666" s="24"/>
      <c r="AP666" s="24"/>
      <c r="AQ666" s="24"/>
      <c r="AR666" s="24"/>
      <c r="AS666" s="24"/>
      <c r="AT666" s="24"/>
      <c r="AU666" s="24"/>
      <c r="AV666" s="24"/>
      <c r="AW666" s="24"/>
      <c r="AX666" s="24"/>
      <c r="AY666" s="24"/>
      <c r="AZ666" s="24"/>
      <c r="BA666" s="24"/>
      <c r="BB666" s="24"/>
      <c r="BC666" s="24"/>
      <c r="BD666" s="24"/>
      <c r="BE666" s="24"/>
    </row>
    <row r="667" spans="20:57" ht="12.75" customHeight="1" x14ac:dyDescent="0.2"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  <c r="AK667" s="24"/>
      <c r="AL667" s="24"/>
      <c r="AM667" s="24"/>
      <c r="AN667" s="24"/>
      <c r="AO667" s="24"/>
      <c r="AP667" s="24"/>
      <c r="AQ667" s="24"/>
      <c r="AR667" s="24"/>
      <c r="AS667" s="24"/>
      <c r="AT667" s="24"/>
      <c r="AU667" s="24"/>
      <c r="AV667" s="24"/>
      <c r="AW667" s="24"/>
      <c r="AX667" s="24"/>
      <c r="AY667" s="24"/>
      <c r="AZ667" s="24"/>
      <c r="BA667" s="24"/>
      <c r="BB667" s="24"/>
      <c r="BC667" s="24"/>
      <c r="BD667" s="24"/>
      <c r="BE667" s="24"/>
    </row>
    <row r="668" spans="20:57" ht="12.75" customHeight="1" x14ac:dyDescent="0.2"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  <c r="AK668" s="24"/>
      <c r="AL668" s="24"/>
      <c r="AM668" s="24"/>
      <c r="AN668" s="24"/>
      <c r="AO668" s="24"/>
      <c r="AP668" s="24"/>
      <c r="AQ668" s="24"/>
      <c r="AR668" s="24"/>
      <c r="AS668" s="24"/>
      <c r="AT668" s="24"/>
      <c r="AU668" s="24"/>
      <c r="AV668" s="24"/>
      <c r="AW668" s="24"/>
      <c r="AX668" s="24"/>
      <c r="AY668" s="24"/>
      <c r="AZ668" s="24"/>
      <c r="BA668" s="24"/>
      <c r="BB668" s="24"/>
      <c r="BC668" s="24"/>
      <c r="BD668" s="24"/>
      <c r="BE668" s="24"/>
    </row>
    <row r="669" spans="20:57" ht="12.75" customHeight="1" x14ac:dyDescent="0.2"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  <c r="AK669" s="24"/>
      <c r="AL669" s="24"/>
      <c r="AM669" s="24"/>
      <c r="AN669" s="24"/>
      <c r="AO669" s="24"/>
      <c r="AP669" s="24"/>
      <c r="AQ669" s="24"/>
      <c r="AR669" s="24"/>
      <c r="AS669" s="24"/>
      <c r="AT669" s="24"/>
      <c r="AU669" s="24"/>
      <c r="AV669" s="24"/>
      <c r="AW669" s="24"/>
      <c r="AX669" s="24"/>
      <c r="AY669" s="24"/>
      <c r="AZ669" s="24"/>
      <c r="BA669" s="24"/>
      <c r="BB669" s="24"/>
      <c r="BC669" s="24"/>
      <c r="BD669" s="24"/>
      <c r="BE669" s="24"/>
    </row>
    <row r="670" spans="20:57" ht="12.75" customHeight="1" x14ac:dyDescent="0.2"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  <c r="AK670" s="24"/>
      <c r="AL670" s="24"/>
      <c r="AM670" s="24"/>
      <c r="AN670" s="24"/>
      <c r="AO670" s="24"/>
      <c r="AP670" s="24"/>
      <c r="AQ670" s="24"/>
      <c r="AR670" s="24"/>
      <c r="AS670" s="24"/>
      <c r="AT670" s="24"/>
      <c r="AU670" s="24"/>
      <c r="AV670" s="24"/>
      <c r="AW670" s="24"/>
      <c r="AX670" s="24"/>
      <c r="AY670" s="24"/>
      <c r="AZ670" s="24"/>
      <c r="BA670" s="24"/>
      <c r="BB670" s="24"/>
      <c r="BC670" s="24"/>
      <c r="BD670" s="24"/>
      <c r="BE670" s="24"/>
    </row>
    <row r="671" spans="20:57" ht="12.75" customHeight="1" x14ac:dyDescent="0.2"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  <c r="AK671" s="24"/>
      <c r="AL671" s="24"/>
      <c r="AM671" s="24"/>
      <c r="AN671" s="24"/>
      <c r="AO671" s="24"/>
      <c r="AP671" s="24"/>
      <c r="AQ671" s="24"/>
      <c r="AR671" s="24"/>
      <c r="AS671" s="24"/>
      <c r="AT671" s="24"/>
      <c r="AU671" s="24"/>
      <c r="AV671" s="24"/>
      <c r="AW671" s="24"/>
      <c r="AX671" s="24"/>
      <c r="AY671" s="24"/>
      <c r="AZ671" s="24"/>
      <c r="BA671" s="24"/>
      <c r="BB671" s="24"/>
      <c r="BC671" s="24"/>
      <c r="BD671" s="24"/>
      <c r="BE671" s="24"/>
    </row>
    <row r="672" spans="20:57" ht="12.75" customHeight="1" x14ac:dyDescent="0.2"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  <c r="AK672" s="24"/>
      <c r="AL672" s="24"/>
      <c r="AM672" s="24"/>
      <c r="AN672" s="24"/>
      <c r="AO672" s="24"/>
      <c r="AP672" s="24"/>
      <c r="AQ672" s="24"/>
      <c r="AR672" s="24"/>
      <c r="AS672" s="24"/>
      <c r="AT672" s="24"/>
      <c r="AU672" s="24"/>
      <c r="AV672" s="24"/>
      <c r="AW672" s="24"/>
      <c r="AX672" s="24"/>
      <c r="AY672" s="24"/>
      <c r="AZ672" s="24"/>
      <c r="BA672" s="24"/>
      <c r="BB672" s="24"/>
      <c r="BC672" s="24"/>
      <c r="BD672" s="24"/>
      <c r="BE672" s="24"/>
    </row>
    <row r="673" spans="20:57" ht="12.75" customHeight="1" x14ac:dyDescent="0.2"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  <c r="AK673" s="24"/>
      <c r="AL673" s="24"/>
      <c r="AM673" s="24"/>
      <c r="AN673" s="24"/>
      <c r="AO673" s="24"/>
      <c r="AP673" s="24"/>
      <c r="AQ673" s="24"/>
      <c r="AR673" s="24"/>
      <c r="AS673" s="24"/>
      <c r="AT673" s="24"/>
      <c r="AU673" s="24"/>
      <c r="AV673" s="24"/>
      <c r="AW673" s="24"/>
      <c r="AX673" s="24"/>
      <c r="AY673" s="24"/>
      <c r="AZ673" s="24"/>
      <c r="BA673" s="24"/>
      <c r="BB673" s="24"/>
      <c r="BC673" s="24"/>
      <c r="BD673" s="24"/>
      <c r="BE673" s="24"/>
    </row>
    <row r="674" spans="20:57" ht="12.75" customHeight="1" x14ac:dyDescent="0.2"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  <c r="AK674" s="24"/>
      <c r="AL674" s="24"/>
      <c r="AM674" s="24"/>
      <c r="AN674" s="24"/>
      <c r="AO674" s="24"/>
      <c r="AP674" s="24"/>
      <c r="AQ674" s="24"/>
      <c r="AR674" s="24"/>
      <c r="AS674" s="24"/>
      <c r="AT674" s="24"/>
      <c r="AU674" s="24"/>
      <c r="AV674" s="24"/>
      <c r="AW674" s="24"/>
      <c r="AX674" s="24"/>
      <c r="AY674" s="24"/>
      <c r="AZ674" s="24"/>
      <c r="BA674" s="24"/>
      <c r="BB674" s="24"/>
      <c r="BC674" s="24"/>
      <c r="BD674" s="24"/>
      <c r="BE674" s="24"/>
    </row>
    <row r="675" spans="20:57" ht="12.75" customHeight="1" x14ac:dyDescent="0.2"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  <c r="AK675" s="24"/>
      <c r="AL675" s="24"/>
      <c r="AM675" s="24"/>
      <c r="AN675" s="24"/>
      <c r="AO675" s="24"/>
      <c r="AP675" s="24"/>
      <c r="AQ675" s="24"/>
      <c r="AR675" s="24"/>
      <c r="AS675" s="24"/>
      <c r="AT675" s="24"/>
      <c r="AU675" s="24"/>
      <c r="AV675" s="24"/>
      <c r="AW675" s="24"/>
      <c r="AX675" s="24"/>
      <c r="AY675" s="24"/>
      <c r="AZ675" s="24"/>
      <c r="BA675" s="24"/>
      <c r="BB675" s="24"/>
      <c r="BC675" s="24"/>
      <c r="BD675" s="24"/>
      <c r="BE675" s="24"/>
    </row>
    <row r="676" spans="20:57" ht="12.75" customHeight="1" x14ac:dyDescent="0.2"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  <c r="AK676" s="24"/>
      <c r="AL676" s="24"/>
      <c r="AM676" s="24"/>
      <c r="AN676" s="24"/>
      <c r="AO676" s="24"/>
      <c r="AP676" s="24"/>
      <c r="AQ676" s="24"/>
      <c r="AR676" s="24"/>
      <c r="AS676" s="24"/>
      <c r="AT676" s="24"/>
      <c r="AU676" s="24"/>
      <c r="AV676" s="24"/>
      <c r="AW676" s="24"/>
      <c r="AX676" s="24"/>
      <c r="AY676" s="24"/>
      <c r="AZ676" s="24"/>
      <c r="BA676" s="24"/>
      <c r="BB676" s="24"/>
      <c r="BC676" s="24"/>
      <c r="BD676" s="24"/>
      <c r="BE676" s="24"/>
    </row>
    <row r="677" spans="20:57" ht="12.75" customHeight="1" x14ac:dyDescent="0.2"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  <c r="AK677" s="24"/>
      <c r="AL677" s="24"/>
      <c r="AM677" s="24"/>
      <c r="AN677" s="24"/>
      <c r="AO677" s="24"/>
      <c r="AP677" s="24"/>
      <c r="AQ677" s="24"/>
      <c r="AR677" s="24"/>
      <c r="AS677" s="24"/>
      <c r="AT677" s="24"/>
      <c r="AU677" s="24"/>
      <c r="AV677" s="24"/>
      <c r="AW677" s="24"/>
      <c r="AX677" s="24"/>
      <c r="AY677" s="24"/>
      <c r="AZ677" s="24"/>
      <c r="BA677" s="24"/>
      <c r="BB677" s="24"/>
      <c r="BC677" s="24"/>
      <c r="BD677" s="24"/>
      <c r="BE677" s="24"/>
    </row>
    <row r="678" spans="20:57" ht="12.75" customHeight="1" x14ac:dyDescent="0.2"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  <c r="AK678" s="24"/>
      <c r="AL678" s="24"/>
      <c r="AM678" s="24"/>
      <c r="AN678" s="24"/>
      <c r="AO678" s="24"/>
      <c r="AP678" s="24"/>
      <c r="AQ678" s="24"/>
      <c r="AR678" s="24"/>
      <c r="AS678" s="24"/>
      <c r="AT678" s="24"/>
      <c r="AU678" s="24"/>
      <c r="AV678" s="24"/>
      <c r="AW678" s="24"/>
      <c r="AX678" s="24"/>
      <c r="AY678" s="24"/>
      <c r="AZ678" s="24"/>
      <c r="BA678" s="24"/>
      <c r="BB678" s="24"/>
      <c r="BC678" s="24"/>
      <c r="BD678" s="24"/>
      <c r="BE678" s="24"/>
    </row>
    <row r="679" spans="20:57" ht="12.75" customHeight="1" x14ac:dyDescent="0.2"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  <c r="AK679" s="24"/>
      <c r="AL679" s="24"/>
      <c r="AM679" s="24"/>
      <c r="AN679" s="24"/>
      <c r="AO679" s="24"/>
      <c r="AP679" s="24"/>
      <c r="AQ679" s="24"/>
      <c r="AR679" s="24"/>
      <c r="AS679" s="24"/>
      <c r="AT679" s="24"/>
      <c r="AU679" s="24"/>
      <c r="AV679" s="24"/>
      <c r="AW679" s="24"/>
      <c r="AX679" s="24"/>
      <c r="AY679" s="24"/>
      <c r="AZ679" s="24"/>
      <c r="BA679" s="24"/>
      <c r="BB679" s="24"/>
      <c r="BC679" s="24"/>
      <c r="BD679" s="24"/>
      <c r="BE679" s="24"/>
    </row>
    <row r="680" spans="20:57" ht="12.75" customHeight="1" x14ac:dyDescent="0.2"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  <c r="AK680" s="24"/>
      <c r="AL680" s="24"/>
      <c r="AM680" s="24"/>
      <c r="AN680" s="24"/>
      <c r="AO680" s="24"/>
      <c r="AP680" s="24"/>
      <c r="AQ680" s="24"/>
      <c r="AR680" s="24"/>
      <c r="AS680" s="24"/>
      <c r="AT680" s="24"/>
      <c r="AU680" s="24"/>
      <c r="AV680" s="24"/>
      <c r="AW680" s="24"/>
      <c r="AX680" s="24"/>
      <c r="AY680" s="24"/>
      <c r="AZ680" s="24"/>
      <c r="BA680" s="24"/>
      <c r="BB680" s="24"/>
      <c r="BC680" s="24"/>
      <c r="BD680" s="24"/>
      <c r="BE680" s="24"/>
    </row>
    <row r="681" spans="20:57" ht="12.75" customHeight="1" x14ac:dyDescent="0.2"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  <c r="AK681" s="24"/>
      <c r="AL681" s="24"/>
      <c r="AM681" s="24"/>
      <c r="AN681" s="24"/>
      <c r="AO681" s="24"/>
      <c r="AP681" s="24"/>
      <c r="AQ681" s="24"/>
      <c r="AR681" s="24"/>
      <c r="AS681" s="24"/>
      <c r="AT681" s="24"/>
      <c r="AU681" s="24"/>
      <c r="AV681" s="24"/>
      <c r="AW681" s="24"/>
      <c r="AX681" s="24"/>
      <c r="AY681" s="24"/>
      <c r="AZ681" s="24"/>
      <c r="BA681" s="24"/>
      <c r="BB681" s="24"/>
      <c r="BC681" s="24"/>
      <c r="BD681" s="24"/>
      <c r="BE681" s="24"/>
    </row>
    <row r="682" spans="20:57" ht="12.75" customHeight="1" x14ac:dyDescent="0.2"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  <c r="AK682" s="24"/>
      <c r="AL682" s="24"/>
      <c r="AM682" s="24"/>
      <c r="AN682" s="24"/>
      <c r="AO682" s="24"/>
      <c r="AP682" s="24"/>
      <c r="AQ682" s="24"/>
      <c r="AR682" s="24"/>
      <c r="AS682" s="24"/>
      <c r="AT682" s="24"/>
      <c r="AU682" s="24"/>
      <c r="AV682" s="24"/>
      <c r="AW682" s="24"/>
      <c r="AX682" s="24"/>
      <c r="AY682" s="24"/>
      <c r="AZ682" s="24"/>
      <c r="BA682" s="24"/>
      <c r="BB682" s="24"/>
      <c r="BC682" s="24"/>
      <c r="BD682" s="24"/>
      <c r="BE682" s="24"/>
    </row>
    <row r="683" spans="20:57" ht="12.75" customHeight="1" x14ac:dyDescent="0.2"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  <c r="AK683" s="24"/>
      <c r="AL683" s="24"/>
      <c r="AM683" s="24"/>
      <c r="AN683" s="24"/>
      <c r="AO683" s="24"/>
      <c r="AP683" s="24"/>
      <c r="AQ683" s="24"/>
      <c r="AR683" s="24"/>
      <c r="AS683" s="24"/>
      <c r="AT683" s="24"/>
      <c r="AU683" s="24"/>
      <c r="AV683" s="24"/>
      <c r="AW683" s="24"/>
      <c r="AX683" s="24"/>
      <c r="AY683" s="24"/>
      <c r="AZ683" s="24"/>
      <c r="BA683" s="24"/>
      <c r="BB683" s="24"/>
      <c r="BC683" s="24"/>
      <c r="BD683" s="24"/>
      <c r="BE683" s="24"/>
    </row>
    <row r="684" spans="20:57" ht="12.75" customHeight="1" x14ac:dyDescent="0.2"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  <c r="AK684" s="24"/>
      <c r="AL684" s="24"/>
      <c r="AM684" s="24"/>
      <c r="AN684" s="24"/>
      <c r="AO684" s="24"/>
      <c r="AP684" s="24"/>
      <c r="AQ684" s="24"/>
      <c r="AR684" s="24"/>
      <c r="AS684" s="24"/>
      <c r="AT684" s="24"/>
      <c r="AU684" s="24"/>
      <c r="AV684" s="24"/>
      <c r="AW684" s="24"/>
      <c r="AX684" s="24"/>
      <c r="AY684" s="24"/>
      <c r="AZ684" s="24"/>
      <c r="BA684" s="24"/>
      <c r="BB684" s="24"/>
      <c r="BC684" s="24"/>
      <c r="BD684" s="24"/>
      <c r="BE684" s="24"/>
    </row>
    <row r="685" spans="20:57" ht="12.75" customHeight="1" x14ac:dyDescent="0.2"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  <c r="AK685" s="24"/>
      <c r="AL685" s="24"/>
      <c r="AM685" s="24"/>
      <c r="AN685" s="24"/>
      <c r="AO685" s="24"/>
      <c r="AP685" s="24"/>
      <c r="AQ685" s="24"/>
      <c r="AR685" s="24"/>
      <c r="AS685" s="24"/>
      <c r="AT685" s="24"/>
      <c r="AU685" s="24"/>
      <c r="AV685" s="24"/>
      <c r="AW685" s="24"/>
      <c r="AX685" s="24"/>
      <c r="AY685" s="24"/>
      <c r="AZ685" s="24"/>
      <c r="BA685" s="24"/>
      <c r="BB685" s="24"/>
      <c r="BC685" s="24"/>
      <c r="BD685" s="24"/>
      <c r="BE685" s="24"/>
    </row>
    <row r="686" spans="20:57" ht="12.75" customHeight="1" x14ac:dyDescent="0.2"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  <c r="AK686" s="24"/>
      <c r="AL686" s="24"/>
      <c r="AM686" s="24"/>
      <c r="AN686" s="24"/>
      <c r="AO686" s="24"/>
      <c r="AP686" s="24"/>
      <c r="AQ686" s="24"/>
      <c r="AR686" s="24"/>
      <c r="AS686" s="24"/>
      <c r="AT686" s="24"/>
      <c r="AU686" s="24"/>
      <c r="AV686" s="24"/>
      <c r="AW686" s="24"/>
      <c r="AX686" s="24"/>
      <c r="AY686" s="24"/>
      <c r="AZ686" s="24"/>
      <c r="BA686" s="24"/>
      <c r="BB686" s="24"/>
      <c r="BC686" s="24"/>
      <c r="BD686" s="24"/>
      <c r="BE686" s="24"/>
    </row>
    <row r="687" spans="20:57" ht="12.75" customHeight="1" x14ac:dyDescent="0.2"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  <c r="AK687" s="24"/>
      <c r="AL687" s="24"/>
      <c r="AM687" s="24"/>
      <c r="AN687" s="24"/>
      <c r="AO687" s="24"/>
      <c r="AP687" s="24"/>
      <c r="AQ687" s="24"/>
      <c r="AR687" s="24"/>
      <c r="AS687" s="24"/>
      <c r="AT687" s="24"/>
      <c r="AU687" s="24"/>
      <c r="AV687" s="24"/>
      <c r="AW687" s="24"/>
      <c r="AX687" s="24"/>
      <c r="AY687" s="24"/>
      <c r="AZ687" s="24"/>
      <c r="BA687" s="24"/>
      <c r="BB687" s="24"/>
      <c r="BC687" s="24"/>
      <c r="BD687" s="24"/>
      <c r="BE687" s="24"/>
    </row>
    <row r="688" spans="20:57" ht="12.75" customHeight="1" x14ac:dyDescent="0.2"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  <c r="AK688" s="24"/>
      <c r="AL688" s="24"/>
      <c r="AM688" s="24"/>
      <c r="AN688" s="24"/>
      <c r="AO688" s="24"/>
      <c r="AP688" s="24"/>
      <c r="AQ688" s="24"/>
      <c r="AR688" s="24"/>
      <c r="AS688" s="24"/>
      <c r="AT688" s="24"/>
      <c r="AU688" s="24"/>
      <c r="AV688" s="24"/>
      <c r="AW688" s="24"/>
      <c r="AX688" s="24"/>
      <c r="AY688" s="24"/>
      <c r="AZ688" s="24"/>
      <c r="BA688" s="24"/>
      <c r="BB688" s="24"/>
      <c r="BC688" s="24"/>
      <c r="BD688" s="24"/>
      <c r="BE688" s="24"/>
    </row>
    <row r="689" spans="20:57" ht="12.75" customHeight="1" x14ac:dyDescent="0.2"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  <c r="AK689" s="24"/>
      <c r="AL689" s="24"/>
      <c r="AM689" s="24"/>
      <c r="AN689" s="24"/>
      <c r="AO689" s="24"/>
      <c r="AP689" s="24"/>
      <c r="AQ689" s="24"/>
      <c r="AR689" s="24"/>
      <c r="AS689" s="24"/>
      <c r="AT689" s="24"/>
      <c r="AU689" s="24"/>
      <c r="AV689" s="24"/>
      <c r="AW689" s="24"/>
      <c r="AX689" s="24"/>
      <c r="AY689" s="24"/>
      <c r="AZ689" s="24"/>
      <c r="BA689" s="24"/>
      <c r="BB689" s="24"/>
      <c r="BC689" s="24"/>
      <c r="BD689" s="24"/>
      <c r="BE689" s="24"/>
    </row>
    <row r="690" spans="20:57" ht="12.75" customHeight="1" x14ac:dyDescent="0.2"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  <c r="AK690" s="24"/>
      <c r="AL690" s="24"/>
      <c r="AM690" s="24"/>
      <c r="AN690" s="24"/>
      <c r="AO690" s="24"/>
      <c r="AP690" s="24"/>
      <c r="AQ690" s="24"/>
      <c r="AR690" s="24"/>
      <c r="AS690" s="24"/>
      <c r="AT690" s="24"/>
      <c r="AU690" s="24"/>
      <c r="AV690" s="24"/>
      <c r="AW690" s="24"/>
      <c r="AX690" s="24"/>
      <c r="AY690" s="24"/>
      <c r="AZ690" s="24"/>
      <c r="BA690" s="24"/>
      <c r="BB690" s="24"/>
      <c r="BC690" s="24"/>
      <c r="BD690" s="24"/>
      <c r="BE690" s="24"/>
    </row>
    <row r="691" spans="20:57" ht="12.75" customHeight="1" x14ac:dyDescent="0.2"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  <c r="AK691" s="24"/>
      <c r="AL691" s="24"/>
      <c r="AM691" s="24"/>
      <c r="AN691" s="24"/>
      <c r="AO691" s="24"/>
      <c r="AP691" s="24"/>
      <c r="AQ691" s="24"/>
      <c r="AR691" s="24"/>
      <c r="AS691" s="24"/>
      <c r="AT691" s="24"/>
      <c r="AU691" s="24"/>
      <c r="AV691" s="24"/>
      <c r="AW691" s="24"/>
      <c r="AX691" s="24"/>
      <c r="AY691" s="24"/>
      <c r="AZ691" s="24"/>
      <c r="BA691" s="24"/>
      <c r="BB691" s="24"/>
      <c r="BC691" s="24"/>
      <c r="BD691" s="24"/>
      <c r="BE691" s="24"/>
    </row>
    <row r="692" spans="20:57" ht="12.75" customHeight="1" x14ac:dyDescent="0.2"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  <c r="AK692" s="24"/>
      <c r="AL692" s="24"/>
      <c r="AM692" s="24"/>
      <c r="AN692" s="24"/>
      <c r="AO692" s="24"/>
      <c r="AP692" s="24"/>
      <c r="AQ692" s="24"/>
      <c r="AR692" s="24"/>
      <c r="AS692" s="24"/>
      <c r="AT692" s="24"/>
      <c r="AU692" s="24"/>
      <c r="AV692" s="24"/>
      <c r="AW692" s="24"/>
      <c r="AX692" s="24"/>
      <c r="AY692" s="24"/>
      <c r="AZ692" s="24"/>
      <c r="BA692" s="24"/>
      <c r="BB692" s="24"/>
      <c r="BC692" s="24"/>
      <c r="BD692" s="24"/>
      <c r="BE692" s="24"/>
    </row>
    <row r="693" spans="20:57" ht="12.75" customHeight="1" x14ac:dyDescent="0.2"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  <c r="AK693" s="24"/>
      <c r="AL693" s="24"/>
      <c r="AM693" s="24"/>
      <c r="AN693" s="24"/>
      <c r="AO693" s="24"/>
      <c r="AP693" s="24"/>
      <c r="AQ693" s="24"/>
      <c r="AR693" s="24"/>
      <c r="AS693" s="24"/>
      <c r="AT693" s="24"/>
      <c r="AU693" s="24"/>
      <c r="AV693" s="24"/>
      <c r="AW693" s="24"/>
      <c r="AX693" s="24"/>
      <c r="AY693" s="24"/>
      <c r="AZ693" s="24"/>
      <c r="BA693" s="24"/>
      <c r="BB693" s="24"/>
      <c r="BC693" s="24"/>
      <c r="BD693" s="24"/>
      <c r="BE693" s="24"/>
    </row>
    <row r="694" spans="20:57" ht="12.75" customHeight="1" x14ac:dyDescent="0.2"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  <c r="AK694" s="24"/>
      <c r="AL694" s="24"/>
      <c r="AM694" s="24"/>
      <c r="AN694" s="24"/>
      <c r="AO694" s="24"/>
      <c r="AP694" s="24"/>
      <c r="AQ694" s="24"/>
      <c r="AR694" s="24"/>
      <c r="AS694" s="24"/>
      <c r="AT694" s="24"/>
      <c r="AU694" s="24"/>
      <c r="AV694" s="24"/>
      <c r="AW694" s="24"/>
      <c r="AX694" s="24"/>
      <c r="AY694" s="24"/>
      <c r="AZ694" s="24"/>
      <c r="BA694" s="24"/>
      <c r="BB694" s="24"/>
      <c r="BC694" s="24"/>
      <c r="BD694" s="24"/>
      <c r="BE694" s="24"/>
    </row>
    <row r="695" spans="20:57" ht="12.75" customHeight="1" x14ac:dyDescent="0.2"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  <c r="AK695" s="24"/>
      <c r="AL695" s="24"/>
      <c r="AM695" s="24"/>
      <c r="AN695" s="24"/>
      <c r="AO695" s="24"/>
      <c r="AP695" s="24"/>
      <c r="AQ695" s="24"/>
      <c r="AR695" s="24"/>
      <c r="AS695" s="24"/>
      <c r="AT695" s="24"/>
      <c r="AU695" s="24"/>
      <c r="AV695" s="24"/>
      <c r="AW695" s="24"/>
      <c r="AX695" s="24"/>
      <c r="AY695" s="24"/>
      <c r="AZ695" s="24"/>
      <c r="BA695" s="24"/>
      <c r="BB695" s="24"/>
      <c r="BC695" s="24"/>
      <c r="BD695" s="24"/>
      <c r="BE695" s="24"/>
    </row>
    <row r="696" spans="20:57" ht="12.75" customHeight="1" x14ac:dyDescent="0.2"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  <c r="AK696" s="24"/>
      <c r="AL696" s="24"/>
      <c r="AM696" s="24"/>
      <c r="AN696" s="24"/>
      <c r="AO696" s="24"/>
      <c r="AP696" s="24"/>
      <c r="AQ696" s="24"/>
      <c r="AR696" s="24"/>
      <c r="AS696" s="24"/>
      <c r="AT696" s="24"/>
      <c r="AU696" s="24"/>
      <c r="AV696" s="24"/>
      <c r="AW696" s="24"/>
      <c r="AX696" s="24"/>
      <c r="AY696" s="24"/>
      <c r="AZ696" s="24"/>
      <c r="BA696" s="24"/>
      <c r="BB696" s="24"/>
      <c r="BC696" s="24"/>
      <c r="BD696" s="24"/>
      <c r="BE696" s="24"/>
    </row>
    <row r="697" spans="20:57" ht="12.75" customHeight="1" x14ac:dyDescent="0.2"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  <c r="AK697" s="24"/>
      <c r="AL697" s="24"/>
      <c r="AM697" s="24"/>
      <c r="AN697" s="24"/>
      <c r="AO697" s="24"/>
      <c r="AP697" s="24"/>
      <c r="AQ697" s="24"/>
      <c r="AR697" s="24"/>
      <c r="AS697" s="24"/>
      <c r="AT697" s="24"/>
      <c r="AU697" s="24"/>
      <c r="AV697" s="24"/>
      <c r="AW697" s="24"/>
      <c r="AX697" s="24"/>
      <c r="AY697" s="24"/>
      <c r="AZ697" s="24"/>
      <c r="BA697" s="24"/>
      <c r="BB697" s="24"/>
      <c r="BC697" s="24"/>
      <c r="BD697" s="24"/>
      <c r="BE697" s="24"/>
    </row>
    <row r="698" spans="20:57" ht="12.75" customHeight="1" x14ac:dyDescent="0.2"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  <c r="AK698" s="24"/>
      <c r="AL698" s="24"/>
      <c r="AM698" s="24"/>
      <c r="AN698" s="24"/>
      <c r="AO698" s="24"/>
      <c r="AP698" s="24"/>
      <c r="AQ698" s="24"/>
      <c r="AR698" s="24"/>
      <c r="AS698" s="24"/>
      <c r="AT698" s="24"/>
      <c r="AU698" s="24"/>
      <c r="AV698" s="24"/>
      <c r="AW698" s="24"/>
      <c r="AX698" s="24"/>
      <c r="AY698" s="24"/>
      <c r="AZ698" s="24"/>
      <c r="BA698" s="24"/>
      <c r="BB698" s="24"/>
      <c r="BC698" s="24"/>
      <c r="BD698" s="24"/>
      <c r="BE698" s="24"/>
    </row>
    <row r="699" spans="20:57" ht="12.75" customHeight="1" x14ac:dyDescent="0.2"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  <c r="AK699" s="24"/>
      <c r="AL699" s="24"/>
      <c r="AM699" s="24"/>
      <c r="AN699" s="24"/>
      <c r="AO699" s="24"/>
      <c r="AP699" s="24"/>
      <c r="AQ699" s="24"/>
      <c r="AR699" s="24"/>
      <c r="AS699" s="24"/>
      <c r="AT699" s="24"/>
      <c r="AU699" s="24"/>
      <c r="AV699" s="24"/>
      <c r="AW699" s="24"/>
      <c r="AX699" s="24"/>
      <c r="AY699" s="24"/>
      <c r="AZ699" s="24"/>
      <c r="BA699" s="24"/>
      <c r="BB699" s="24"/>
      <c r="BC699" s="24"/>
      <c r="BD699" s="24"/>
      <c r="BE699" s="24"/>
    </row>
    <row r="700" spans="20:57" ht="12.75" customHeight="1" x14ac:dyDescent="0.2"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  <c r="AK700" s="24"/>
      <c r="AL700" s="24"/>
      <c r="AM700" s="24"/>
      <c r="AN700" s="24"/>
      <c r="AO700" s="24"/>
      <c r="AP700" s="24"/>
      <c r="AQ700" s="24"/>
      <c r="AR700" s="24"/>
      <c r="AS700" s="24"/>
      <c r="AT700" s="24"/>
      <c r="AU700" s="24"/>
      <c r="AV700" s="24"/>
      <c r="AW700" s="24"/>
      <c r="AX700" s="24"/>
      <c r="AY700" s="24"/>
      <c r="AZ700" s="24"/>
      <c r="BA700" s="24"/>
      <c r="BB700" s="24"/>
      <c r="BC700" s="24"/>
      <c r="BD700" s="24"/>
      <c r="BE700" s="24"/>
    </row>
    <row r="701" spans="20:57" ht="12.75" customHeight="1" x14ac:dyDescent="0.2"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  <c r="AK701" s="24"/>
      <c r="AL701" s="24"/>
      <c r="AM701" s="24"/>
      <c r="AN701" s="24"/>
      <c r="AO701" s="24"/>
      <c r="AP701" s="24"/>
      <c r="AQ701" s="24"/>
      <c r="AR701" s="24"/>
      <c r="AS701" s="24"/>
      <c r="AT701" s="24"/>
      <c r="AU701" s="24"/>
      <c r="AV701" s="24"/>
      <c r="AW701" s="24"/>
      <c r="AX701" s="24"/>
      <c r="AY701" s="24"/>
      <c r="AZ701" s="24"/>
      <c r="BA701" s="24"/>
      <c r="BB701" s="24"/>
      <c r="BC701" s="24"/>
      <c r="BD701" s="24"/>
      <c r="BE701" s="24"/>
    </row>
    <row r="702" spans="20:57" ht="12.75" customHeight="1" x14ac:dyDescent="0.2"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  <c r="AK702" s="24"/>
      <c r="AL702" s="24"/>
      <c r="AM702" s="24"/>
      <c r="AN702" s="24"/>
      <c r="AO702" s="24"/>
      <c r="AP702" s="24"/>
      <c r="AQ702" s="24"/>
      <c r="AR702" s="24"/>
      <c r="AS702" s="24"/>
      <c r="AT702" s="24"/>
      <c r="AU702" s="24"/>
      <c r="AV702" s="24"/>
      <c r="AW702" s="24"/>
      <c r="AX702" s="24"/>
      <c r="AY702" s="24"/>
      <c r="AZ702" s="24"/>
      <c r="BA702" s="24"/>
      <c r="BB702" s="24"/>
      <c r="BC702" s="24"/>
      <c r="BD702" s="24"/>
      <c r="BE702" s="24"/>
    </row>
    <row r="703" spans="20:57" ht="12.75" customHeight="1" x14ac:dyDescent="0.2"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  <c r="AK703" s="24"/>
      <c r="AL703" s="24"/>
      <c r="AM703" s="24"/>
      <c r="AN703" s="24"/>
      <c r="AO703" s="24"/>
      <c r="AP703" s="24"/>
      <c r="AQ703" s="24"/>
      <c r="AR703" s="24"/>
      <c r="AS703" s="24"/>
      <c r="AT703" s="24"/>
      <c r="AU703" s="24"/>
      <c r="AV703" s="24"/>
      <c r="AW703" s="24"/>
      <c r="AX703" s="24"/>
      <c r="AY703" s="24"/>
      <c r="AZ703" s="24"/>
      <c r="BA703" s="24"/>
      <c r="BB703" s="24"/>
      <c r="BC703" s="24"/>
      <c r="BD703" s="24"/>
      <c r="BE703" s="24"/>
    </row>
    <row r="704" spans="20:57" ht="12.75" customHeight="1" x14ac:dyDescent="0.2"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  <c r="AK704" s="24"/>
      <c r="AL704" s="24"/>
      <c r="AM704" s="24"/>
      <c r="AN704" s="24"/>
      <c r="AO704" s="24"/>
      <c r="AP704" s="24"/>
      <c r="AQ704" s="24"/>
      <c r="AR704" s="24"/>
      <c r="AS704" s="24"/>
      <c r="AT704" s="24"/>
      <c r="AU704" s="24"/>
      <c r="AV704" s="24"/>
      <c r="AW704" s="24"/>
      <c r="AX704" s="24"/>
      <c r="AY704" s="24"/>
      <c r="AZ704" s="24"/>
      <c r="BA704" s="24"/>
      <c r="BB704" s="24"/>
      <c r="BC704" s="24"/>
      <c r="BD704" s="24"/>
      <c r="BE704" s="24"/>
    </row>
    <row r="705" spans="20:57" ht="12.75" customHeight="1" x14ac:dyDescent="0.2"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  <c r="AK705" s="24"/>
      <c r="AL705" s="24"/>
      <c r="AM705" s="24"/>
      <c r="AN705" s="24"/>
      <c r="AO705" s="24"/>
      <c r="AP705" s="24"/>
      <c r="AQ705" s="24"/>
      <c r="AR705" s="24"/>
      <c r="AS705" s="24"/>
      <c r="AT705" s="24"/>
      <c r="AU705" s="24"/>
      <c r="AV705" s="24"/>
      <c r="AW705" s="24"/>
      <c r="AX705" s="24"/>
      <c r="AY705" s="24"/>
      <c r="AZ705" s="24"/>
      <c r="BA705" s="24"/>
      <c r="BB705" s="24"/>
      <c r="BC705" s="24"/>
      <c r="BD705" s="24"/>
      <c r="BE705" s="24"/>
    </row>
    <row r="706" spans="20:57" ht="12.75" customHeight="1" x14ac:dyDescent="0.2"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  <c r="AK706" s="24"/>
      <c r="AL706" s="24"/>
      <c r="AM706" s="24"/>
      <c r="AN706" s="24"/>
      <c r="AO706" s="24"/>
      <c r="AP706" s="24"/>
      <c r="AQ706" s="24"/>
      <c r="AR706" s="24"/>
      <c r="AS706" s="24"/>
      <c r="AT706" s="24"/>
      <c r="AU706" s="24"/>
      <c r="AV706" s="24"/>
      <c r="AW706" s="24"/>
      <c r="AX706" s="24"/>
      <c r="AY706" s="24"/>
      <c r="AZ706" s="24"/>
      <c r="BA706" s="24"/>
      <c r="BB706" s="24"/>
      <c r="BC706" s="24"/>
      <c r="BD706" s="24"/>
      <c r="BE706" s="24"/>
    </row>
    <row r="707" spans="20:57" ht="12.75" customHeight="1" x14ac:dyDescent="0.2"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  <c r="AK707" s="24"/>
      <c r="AL707" s="24"/>
      <c r="AM707" s="24"/>
      <c r="AN707" s="24"/>
      <c r="AO707" s="24"/>
      <c r="AP707" s="24"/>
      <c r="AQ707" s="24"/>
      <c r="AR707" s="24"/>
      <c r="AS707" s="24"/>
      <c r="AT707" s="24"/>
      <c r="AU707" s="24"/>
      <c r="AV707" s="24"/>
      <c r="AW707" s="24"/>
      <c r="AX707" s="24"/>
      <c r="AY707" s="24"/>
      <c r="AZ707" s="24"/>
      <c r="BA707" s="24"/>
      <c r="BB707" s="24"/>
      <c r="BC707" s="24"/>
      <c r="BD707" s="24"/>
      <c r="BE707" s="24"/>
    </row>
    <row r="708" spans="20:57" ht="12.75" customHeight="1" x14ac:dyDescent="0.2"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  <c r="AK708" s="24"/>
      <c r="AL708" s="24"/>
      <c r="AM708" s="24"/>
      <c r="AN708" s="24"/>
      <c r="AO708" s="24"/>
      <c r="AP708" s="24"/>
      <c r="AQ708" s="24"/>
      <c r="AR708" s="24"/>
      <c r="AS708" s="24"/>
      <c r="AT708" s="24"/>
      <c r="AU708" s="24"/>
      <c r="AV708" s="24"/>
      <c r="AW708" s="24"/>
      <c r="AX708" s="24"/>
      <c r="AY708" s="24"/>
      <c r="AZ708" s="24"/>
      <c r="BA708" s="24"/>
      <c r="BB708" s="24"/>
      <c r="BC708" s="24"/>
      <c r="BD708" s="24"/>
      <c r="BE708" s="24"/>
    </row>
    <row r="709" spans="20:57" ht="12.75" customHeight="1" x14ac:dyDescent="0.2"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  <c r="AK709" s="24"/>
      <c r="AL709" s="24"/>
      <c r="AM709" s="24"/>
      <c r="AN709" s="24"/>
      <c r="AO709" s="24"/>
      <c r="AP709" s="24"/>
      <c r="AQ709" s="24"/>
      <c r="AR709" s="24"/>
      <c r="AS709" s="24"/>
      <c r="AT709" s="24"/>
      <c r="AU709" s="24"/>
      <c r="AV709" s="24"/>
      <c r="AW709" s="24"/>
      <c r="AX709" s="24"/>
      <c r="AY709" s="24"/>
      <c r="AZ709" s="24"/>
      <c r="BA709" s="24"/>
      <c r="BB709" s="24"/>
      <c r="BC709" s="24"/>
      <c r="BD709" s="24"/>
      <c r="BE709" s="24"/>
    </row>
    <row r="710" spans="20:57" ht="12.75" customHeight="1" x14ac:dyDescent="0.2"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  <c r="AK710" s="24"/>
      <c r="AL710" s="24"/>
      <c r="AM710" s="24"/>
      <c r="AN710" s="24"/>
      <c r="AO710" s="24"/>
      <c r="AP710" s="24"/>
      <c r="AQ710" s="24"/>
      <c r="AR710" s="24"/>
      <c r="AS710" s="24"/>
      <c r="AT710" s="24"/>
      <c r="AU710" s="24"/>
      <c r="AV710" s="24"/>
      <c r="AW710" s="24"/>
      <c r="AX710" s="24"/>
      <c r="AY710" s="24"/>
      <c r="AZ710" s="24"/>
      <c r="BA710" s="24"/>
      <c r="BB710" s="24"/>
      <c r="BC710" s="24"/>
      <c r="BD710" s="24"/>
      <c r="BE710" s="24"/>
    </row>
    <row r="711" spans="20:57" ht="12.75" customHeight="1" x14ac:dyDescent="0.2"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  <c r="AK711" s="24"/>
      <c r="AL711" s="24"/>
      <c r="AM711" s="24"/>
      <c r="AN711" s="24"/>
      <c r="AO711" s="24"/>
      <c r="AP711" s="24"/>
      <c r="AQ711" s="24"/>
      <c r="AR711" s="24"/>
      <c r="AS711" s="24"/>
      <c r="AT711" s="24"/>
      <c r="AU711" s="24"/>
      <c r="AV711" s="24"/>
      <c r="AW711" s="24"/>
      <c r="AX711" s="24"/>
      <c r="AY711" s="24"/>
      <c r="AZ711" s="24"/>
      <c r="BA711" s="24"/>
      <c r="BB711" s="24"/>
      <c r="BC711" s="24"/>
      <c r="BD711" s="24"/>
      <c r="BE711" s="24"/>
    </row>
    <row r="712" spans="20:57" ht="12.75" customHeight="1" x14ac:dyDescent="0.2"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  <c r="AK712" s="24"/>
      <c r="AL712" s="24"/>
      <c r="AM712" s="24"/>
      <c r="AN712" s="24"/>
      <c r="AO712" s="24"/>
      <c r="AP712" s="24"/>
      <c r="AQ712" s="24"/>
      <c r="AR712" s="24"/>
      <c r="AS712" s="24"/>
      <c r="AT712" s="24"/>
      <c r="AU712" s="24"/>
      <c r="AV712" s="24"/>
      <c r="AW712" s="24"/>
      <c r="AX712" s="24"/>
      <c r="AY712" s="24"/>
      <c r="AZ712" s="24"/>
      <c r="BA712" s="24"/>
      <c r="BB712" s="24"/>
      <c r="BC712" s="24"/>
      <c r="BD712" s="24"/>
      <c r="BE712" s="24"/>
    </row>
    <row r="713" spans="20:57" ht="12.75" customHeight="1" x14ac:dyDescent="0.2"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  <c r="AK713" s="24"/>
      <c r="AL713" s="24"/>
      <c r="AM713" s="24"/>
      <c r="AN713" s="24"/>
      <c r="AO713" s="24"/>
      <c r="AP713" s="24"/>
      <c r="AQ713" s="24"/>
      <c r="AR713" s="24"/>
      <c r="AS713" s="24"/>
      <c r="AT713" s="24"/>
      <c r="AU713" s="24"/>
      <c r="AV713" s="24"/>
      <c r="AW713" s="24"/>
      <c r="AX713" s="24"/>
      <c r="AY713" s="24"/>
      <c r="AZ713" s="24"/>
      <c r="BA713" s="24"/>
      <c r="BB713" s="24"/>
      <c r="BC713" s="24"/>
      <c r="BD713" s="24"/>
      <c r="BE713" s="24"/>
    </row>
    <row r="714" spans="20:57" ht="12.75" customHeight="1" x14ac:dyDescent="0.2"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  <c r="AK714" s="24"/>
      <c r="AL714" s="24"/>
      <c r="AM714" s="24"/>
      <c r="AN714" s="24"/>
      <c r="AO714" s="24"/>
      <c r="AP714" s="24"/>
      <c r="AQ714" s="24"/>
      <c r="AR714" s="24"/>
      <c r="AS714" s="24"/>
      <c r="AT714" s="24"/>
      <c r="AU714" s="24"/>
      <c r="AV714" s="24"/>
      <c r="AW714" s="24"/>
      <c r="AX714" s="24"/>
      <c r="AY714" s="24"/>
      <c r="AZ714" s="24"/>
      <c r="BA714" s="24"/>
      <c r="BB714" s="24"/>
      <c r="BC714" s="24"/>
      <c r="BD714" s="24"/>
      <c r="BE714" s="24"/>
    </row>
    <row r="715" spans="20:57" ht="12.75" customHeight="1" x14ac:dyDescent="0.2"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  <c r="AK715" s="24"/>
      <c r="AL715" s="24"/>
      <c r="AM715" s="24"/>
      <c r="AN715" s="24"/>
      <c r="AO715" s="24"/>
      <c r="AP715" s="24"/>
      <c r="AQ715" s="24"/>
      <c r="AR715" s="24"/>
      <c r="AS715" s="24"/>
      <c r="AT715" s="24"/>
      <c r="AU715" s="24"/>
      <c r="AV715" s="24"/>
      <c r="AW715" s="24"/>
      <c r="AX715" s="24"/>
      <c r="AY715" s="24"/>
      <c r="AZ715" s="24"/>
      <c r="BA715" s="24"/>
      <c r="BB715" s="24"/>
      <c r="BC715" s="24"/>
      <c r="BD715" s="24"/>
      <c r="BE715" s="24"/>
    </row>
  </sheetData>
  <phoneticPr fontId="0" type="noConversion"/>
  <printOptions horizontalCentered="1" verticalCentered="1"/>
  <pageMargins left="0.75" right="0.39370078740157483" top="1" bottom="1" header="0.31496062992125984" footer="0.51181102362204722"/>
  <pageSetup scale="80" orientation="landscape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75SEG01</vt:lpstr>
      <vt:lpstr>'75SEG01'!A_impresión_IM</vt:lpstr>
      <vt:lpstr>'75SEG01'!Área_de_impresión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2007-04-03T14:21:08Z</cp:lastPrinted>
  <dcterms:created xsi:type="dcterms:W3CDTF">1997-03-22T01:00:57Z</dcterms:created>
  <dcterms:modified xsi:type="dcterms:W3CDTF">2023-06-16T23:05:25Z</dcterms:modified>
</cp:coreProperties>
</file>